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4" activeTab="2"/>
  </bookViews>
  <sheets>
    <sheet name="Feuille1" sheetId="1" r:id="rId1"/>
    <sheet name="Feuille2" sheetId="2" r:id="rId2"/>
    <sheet name="Feuille3" sheetId="3" r:id="rId3"/>
  </sheets>
  <definedNames>
    <definedName name="_xlnm.Print_Area" localSheetId="0">'Feuille1'!$H$1:$AA$48</definedName>
  </definedNames>
  <calcPr fullCalcOnLoad="1"/>
</workbook>
</file>

<file path=xl/sharedStrings.xml><?xml version="1.0" encoding="utf-8"?>
<sst xmlns="http://schemas.openxmlformats.org/spreadsheetml/2006/main" count="35" uniqueCount="34">
  <si>
    <t>EUROMILLIONS</t>
  </si>
  <si>
    <t>yvan.baptiste@gmail.com</t>
  </si>
  <si>
    <t>Les 10 grilles à jouer couvrent les 50 numéros</t>
  </si>
  <si>
    <t>Pour générer un tirage aléatoire :</t>
  </si>
  <si>
    <t xml:space="preserve">Vous avez 63% de chances d'avoir au moins </t>
  </si>
  <si>
    <t>2 numéros dans une de ces 10 grilles</t>
  </si>
  <si>
    <t>quel que soit le tirage</t>
  </si>
  <si>
    <t>Etoiles grille 1  :</t>
  </si>
  <si>
    <t>Etoiles grille 2  :</t>
  </si>
  <si>
    <t>5 numéros</t>
  </si>
  <si>
    <t>2 étoiles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</si>
  <si>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</si>
  <si>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</si>
  <si>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</si>
  <si>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</si>
  <si>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</si>
  <si>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</si>
  <si>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</si>
  <si>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</si>
  <si>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</si>
  <si>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</si>
  <si>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Etoiles grille 3  :</t>
  </si>
  <si>
    <t>Etoiles grille 4  :</t>
  </si>
  <si>
    <t>Jeu #</t>
  </si>
  <si>
    <t>Etoiles grille 5  :</t>
  </si>
  <si>
    <t>Etoiles grille 6  :</t>
  </si>
  <si>
    <t>Etoiles grille 7  :</t>
  </si>
  <si>
    <t>Etoiles grille 8  :</t>
  </si>
  <si>
    <t>Etoiles grille 9  :</t>
  </si>
  <si>
    <t>Etoiles grille 10  :</t>
  </si>
  <si>
    <t>F9 sous Excel</t>
  </si>
  <si>
    <t>(impression sur bulletins avec les feuilles 2 et 3)</t>
  </si>
  <si>
    <t>A</t>
  </si>
  <si>
    <t>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</si>
</sst>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56">
    <font>
      <sz val="10"/>
      <name val="Arial"/>
      <family val="2"/>
    </font>
    <font>
      <sz val="10"/>
      <color indexed="8"/>
      <name val="Mangal"/>
      <family val="2"/>
    </font>
    <font>
      <sz val="10"/>
      <name val="Mangal"/>
      <family val="2"/>
    </font>
    <font>
      <sz val="10"/>
      <color indexed="63"/>
      <name val="Mangal"/>
      <family val="2"/>
    </font>
    <font>
      <sz val="10"/>
      <color indexed="23"/>
      <name val="Mangal"/>
      <family val="2"/>
    </font>
    <font>
      <u val="single"/>
      <sz val="10"/>
      <color indexed="39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10"/>
      <name val="Mangal"/>
      <family val="2"/>
    </font>
    <font>
      <sz val="10"/>
      <color indexed="9"/>
      <name val="Mang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2"/>
      <color theme="1"/>
      <name val="Calibri"/>
      <family val="2"/>
    </font>
    <font>
      <sz val="10"/>
      <color theme="1"/>
      <name val="Arial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2" applyNumberFormat="0" applyFill="0" applyAlignment="0" applyProtection="0"/>
    <xf numFmtId="0" fontId="0" fillId="31" borderId="3" applyNumberFormat="0" applyFont="0" applyAlignment="0" applyProtection="0"/>
    <xf numFmtId="0" fontId="40" fillId="32" borderId="1" applyNumberFormat="0" applyAlignment="0" applyProtection="0"/>
    <xf numFmtId="0" fontId="9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36" borderId="0" applyNumberFormat="0" applyBorder="0" applyAlignment="0" applyProtection="0"/>
    <xf numFmtId="0" fontId="42" fillId="37" borderId="0" applyNumberFormat="0" applyBorder="0" applyAlignment="0" applyProtection="0"/>
    <xf numFmtId="0" fontId="3" fillId="36" borderId="4" applyNumberFormat="0" applyAlignment="0" applyProtection="0"/>
    <xf numFmtId="9" fontId="0" fillId="0" borderId="0" applyFill="0" applyBorder="0" applyAlignment="0" applyProtection="0"/>
    <xf numFmtId="0" fontId="43" fillId="38" borderId="0" applyNumberFormat="0" applyBorder="0" applyAlignment="0" applyProtection="0"/>
    <xf numFmtId="0" fontId="44" fillId="30" borderId="5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9" borderId="10" applyNumberFormat="0" applyAlignment="0" applyProtection="0"/>
    <xf numFmtId="0" fontId="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22" borderId="12" xfId="0" applyFont="1" applyFill="1" applyBorder="1" applyAlignment="1" applyProtection="1">
      <alignment vertical="center"/>
      <protection locked="0"/>
    </xf>
    <xf numFmtId="0" fontId="11" fillId="22" borderId="13" xfId="0" applyFont="1" applyFill="1" applyBorder="1" applyAlignment="1" applyProtection="1">
      <alignment horizontal="center" vertical="center"/>
      <protection locked="0"/>
    </xf>
    <xf numFmtId="0" fontId="11" fillId="22" borderId="13" xfId="0" applyFont="1" applyFill="1" applyBorder="1" applyAlignment="1">
      <alignment/>
    </xf>
    <xf numFmtId="0" fontId="11" fillId="22" borderId="14" xfId="0" applyFont="1" applyFill="1" applyBorder="1" applyAlignment="1" applyProtection="1">
      <alignment horizontal="center" vertical="center"/>
      <protection locked="0"/>
    </xf>
    <xf numFmtId="0" fontId="0" fillId="22" borderId="13" xfId="0" applyFill="1" applyBorder="1" applyAlignment="1">
      <alignment/>
    </xf>
    <xf numFmtId="0" fontId="11" fillId="0" borderId="0" xfId="0" applyFont="1" applyAlignment="1" applyProtection="1">
      <alignment horizontal="center" vertical="center"/>
      <protection locked="0"/>
    </xf>
    <xf numFmtId="0" fontId="0" fillId="40" borderId="11" xfId="0" applyFill="1" applyBorder="1" applyAlignment="1" applyProtection="1">
      <alignment horizontal="center" vertical="center"/>
      <protection locked="0"/>
    </xf>
    <xf numFmtId="0" fontId="0" fillId="22" borderId="11" xfId="0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11" fillId="22" borderId="13" xfId="0" applyFont="1" applyFill="1" applyBorder="1" applyAlignment="1" applyProtection="1">
      <alignment horizontal="left" vertical="center"/>
      <protection locked="0"/>
    </xf>
    <xf numFmtId="0" fontId="11" fillId="22" borderId="14" xfId="0" applyFont="1" applyFill="1" applyBorder="1" applyAlignment="1" applyProtection="1">
      <alignment horizontal="left" vertical="center"/>
      <protection locked="0"/>
    </xf>
    <xf numFmtId="0" fontId="13" fillId="22" borderId="12" xfId="0" applyFont="1" applyFill="1" applyBorder="1" applyAlignment="1" applyProtection="1">
      <alignment vertical="center"/>
      <protection locked="0"/>
    </xf>
    <xf numFmtId="0" fontId="13" fillId="22" borderId="13" xfId="0" applyFont="1" applyFill="1" applyBorder="1" applyAlignment="1" applyProtection="1">
      <alignment horizontal="center" vertical="center"/>
      <protection locked="0"/>
    </xf>
    <xf numFmtId="0" fontId="14" fillId="22" borderId="13" xfId="0" applyFont="1" applyFill="1" applyBorder="1" applyAlignment="1">
      <alignment/>
    </xf>
    <xf numFmtId="0" fontId="13" fillId="22" borderId="14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textRotation="180"/>
    </xf>
    <xf numFmtId="0" fontId="35" fillId="0" borderId="0" xfId="0" applyFont="1" applyFill="1" applyBorder="1" applyAlignment="1">
      <alignment horizontal="center" vertical="center" textRotation="90"/>
    </xf>
    <xf numFmtId="0" fontId="35" fillId="0" borderId="0" xfId="0" applyNumberFormat="1" applyFont="1" applyFill="1" applyBorder="1" applyAlignment="1">
      <alignment horizontal="center" vertical="center" textRotation="90"/>
    </xf>
    <xf numFmtId="49" fontId="35" fillId="0" borderId="0" xfId="0" applyNumberFormat="1" applyFont="1" applyFill="1" applyBorder="1" applyAlignment="1">
      <alignment horizontal="center" vertical="center" textRotation="90"/>
    </xf>
    <xf numFmtId="49" fontId="53" fillId="0" borderId="0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textRotation="90"/>
    </xf>
    <xf numFmtId="0" fontId="55" fillId="0" borderId="0" xfId="0" applyNumberFormat="1" applyFont="1" applyFill="1" applyBorder="1" applyAlignment="1">
      <alignment horizontal="center" vertical="center" textRotation="90"/>
    </xf>
    <xf numFmtId="0" fontId="54" fillId="0" borderId="0" xfId="0" applyFont="1" applyFill="1" applyBorder="1" applyAlignment="1">
      <alignment horizontal="center" vertical="top"/>
    </xf>
    <xf numFmtId="49" fontId="55" fillId="0" borderId="0" xfId="0" applyNumberFormat="1" applyFont="1" applyFill="1" applyBorder="1" applyAlignment="1">
      <alignment horizontal="center" vertical="center" textRotation="9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52" fillId="0" borderId="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3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textRotation="180"/>
    </xf>
    <xf numFmtId="0" fontId="35" fillId="0" borderId="0" xfId="0" applyNumberFormat="1" applyFont="1" applyFill="1" applyBorder="1" applyAlignment="1">
      <alignment horizontal="center" vertical="center" textRotation="90"/>
    </xf>
    <xf numFmtId="49" fontId="35" fillId="0" borderId="0" xfId="0" applyNumberFormat="1" applyFont="1" applyFill="1" applyBorder="1" applyAlignment="1">
      <alignment horizontal="center" vertical="center" textRotation="90"/>
    </xf>
    <xf numFmtId="49" fontId="55" fillId="0" borderId="0" xfId="0" applyNumberFormat="1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 horizontal="center" vertical="center"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Commentaire" xfId="47"/>
    <cellStyle name="Entrée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Insatisfaisant" xfId="56"/>
    <cellStyle name="Comma" xfId="57"/>
    <cellStyle name="Comma [0]" xfId="58"/>
    <cellStyle name="Currency" xfId="59"/>
    <cellStyle name="Currency [0]" xfId="60"/>
    <cellStyle name="Neutral" xfId="61"/>
    <cellStyle name="Neutre" xfId="62"/>
    <cellStyle name="Note" xfId="63"/>
    <cellStyle name="Percent" xfId="64"/>
    <cellStyle name="Satisfaisant" xfId="65"/>
    <cellStyle name="Sortie" xfId="66"/>
    <cellStyle name="Status" xfId="67"/>
    <cellStyle name="Text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érification" xfId="76"/>
    <cellStyle name="Warning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van.baptiste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9"/>
  <sheetViews>
    <sheetView zoomScale="110" zoomScaleNormal="110" zoomScalePageLayoutView="0" workbookViewId="0" topLeftCell="H1">
      <selection activeCell="W1" sqref="W1"/>
    </sheetView>
  </sheetViews>
  <sheetFormatPr defaultColWidth="11.57421875" defaultRowHeight="19.5" customHeight="1"/>
  <cols>
    <col min="1" max="7" width="0" style="1" hidden="1" customWidth="1"/>
    <col min="8" max="27" width="5.140625" style="1" customWidth="1"/>
    <col min="28" max="64" width="11.57421875" style="1" customWidth="1"/>
  </cols>
  <sheetData>
    <row r="1" spans="1:27" ht="19.5" customHeight="1">
      <c r="A1" s="2">
        <v>1</v>
      </c>
      <c r="B1" s="3">
        <f aca="true" ca="1" t="shared" si="0" ref="B1:B32">RAND()</f>
        <v>0.26733742029617513</v>
      </c>
      <c r="C1" s="2">
        <f aca="true" t="shared" si="1" ref="C1:C32">INDEX($A$1:$A$50,RANK($B1,$B$1:$B$50),1)</f>
        <v>33</v>
      </c>
      <c r="D1" s="2"/>
      <c r="E1" s="2">
        <v>1</v>
      </c>
      <c r="F1" s="3">
        <f aca="true" ca="1" t="shared" si="2" ref="F1:F12">RAND()</f>
        <v>0.2546076866740101</v>
      </c>
      <c r="G1" s="2">
        <f aca="true" t="shared" si="3" ref="G1:G12">INDEX($E$1:$E$12,RANK($F1,$F$1:$F$12),1)</f>
        <v>10</v>
      </c>
      <c r="H1" s="4" t="s">
        <v>0</v>
      </c>
      <c r="I1" s="5"/>
      <c r="J1" s="5"/>
      <c r="K1" s="5"/>
      <c r="L1" s="5"/>
      <c r="M1" s="5"/>
      <c r="O1" s="6"/>
      <c r="Q1" s="7">
        <f>IF(C1=1,"1",IF(C2=1,"1",IF(C3=1,"1",IF(C4=1,"1",IF(C5=1,"1","")))))</f>
      </c>
      <c r="R1" s="7">
        <f>IF(C1=2,"2",IF(C2=2,"2",IF(C3=2,"2",IF(C4=2,"2",IF(C5=2,"2","")))))</f>
      </c>
      <c r="S1" s="7">
        <f>IF(C1=3,"3",IF(C2=3,"3",IF(C3=3,"3",IF(C4=3,"3",IF(C5=3,"3","")))))</f>
      </c>
      <c r="T1" s="7">
        <f>IF(C1=4,"4",IF(C2=4,"4",IF(C3=4,"4",IF(C4=4,"4",IF(C5=4,"4","")))))</f>
      </c>
      <c r="U1" s="7">
        <f>IF(C1=4,"4",IF(C2=4,"4",IF(C3=4,"5",IF(C4=5,"5",IF(C5=5,"5","")))))</f>
      </c>
      <c r="W1" s="7">
        <f>IF(C6=1,"1",IF(C7=1,"1",IF(C8=1,"1",IF(C9=1,"1",IF(C10=1,"1","")))))</f>
      </c>
      <c r="X1" s="7">
        <f>IF(C6=2,"2",IF(C7=2,"2",IF(C8=2,"2",IF(C9=2,"2",IF(C10=2,"2","")))))</f>
      </c>
      <c r="Y1" s="7">
        <f>IF(C6=3,"3",IF(C7=3,"3",IF(C8=3,"3",IF(C9=3,"3",IF(C10=3,"3","")))))</f>
      </c>
      <c r="Z1" s="7" t="str">
        <f>IF(C6=4,"4",IF(C7=4,"4",IF(C8=4,"4",IF(C9=4,"4",IF(C10=4,"4","")))))</f>
        <v>4</v>
      </c>
      <c r="AA1" s="7">
        <f>IF(C6=5,"5",IF(C7=5,"5",IF(C8=5,"5",IF(C9=5,"5",IF(C10=5,"5","")))))</f>
      </c>
    </row>
    <row r="2" spans="1:27" ht="19.5" customHeight="1">
      <c r="A2" s="2">
        <v>2</v>
      </c>
      <c r="B2" s="3">
        <f ca="1" t="shared" si="0"/>
        <v>0.7897951577273601</v>
      </c>
      <c r="C2" s="2">
        <f t="shared" si="1"/>
        <v>7</v>
      </c>
      <c r="D2" s="2"/>
      <c r="E2" s="2">
        <v>2</v>
      </c>
      <c r="F2" s="3">
        <f ca="1" t="shared" si="2"/>
        <v>0.3101239087173209</v>
      </c>
      <c r="G2" s="2">
        <f t="shared" si="3"/>
        <v>9</v>
      </c>
      <c r="H2" s="8" t="s">
        <v>1</v>
      </c>
      <c r="I2" s="5"/>
      <c r="J2" s="5"/>
      <c r="K2" s="5"/>
      <c r="L2" s="5"/>
      <c r="M2" s="5"/>
      <c r="O2" s="6"/>
      <c r="Q2" s="7">
        <f>IF(C1=6,"6",IF(C2=6,"6",IF(C3=6,"6",IF(C4=6,"6",IF(C5=6,"6","")))))</f>
      </c>
      <c r="R2" s="7" t="str">
        <f>IF(C1=7,"7",IF(C2=7,"7",IF(C3=7,"7",IF(C4=7,"7",IF(C5=7,"7","")))))</f>
        <v>7</v>
      </c>
      <c r="S2" s="7">
        <f>IF(C1=8,"8",IF(C2=8,"8",IF(C3=8,"8",IF(C4=8,"8",IF(C5=8,"8","")))))</f>
      </c>
      <c r="T2" s="7">
        <f>IF(C1=9,"9",IF(C2=9,"9",IF(C3=9,"9",IF(C4=9,"9",IF(C5=9,"9","")))))</f>
      </c>
      <c r="U2" s="7">
        <f>IF(C1=10,"10",IF(C2=10,"10",IF(C3=10,"10",IF(C4=10,"10",IF(C5=10,"10","")))))</f>
      </c>
      <c r="W2" s="7">
        <f>IF(C6=6,"6",IF(C7=6,"6",IF(C8=6,"6",IF(C9=6,"6",IF(C10=6,"6","")))))</f>
      </c>
      <c r="X2" s="7">
        <f>IF(C6=7,"7",IF(C7=7,"7",IF(C8=7,"7",IF(C9=7,"7",IF(C10=7,"7","")))))</f>
      </c>
      <c r="Y2" s="7">
        <f>IF(C6=8,"8",IF(C7=8,"8",IF(C8=8,"8",IF(C9=8,"8",IF(C10=8,"8","")))))</f>
      </c>
      <c r="Z2" s="7">
        <f>IF(C6=9,"9",IF(C7=9,"9",IF(C8=9,"9",IF(C9=9,"9",IF(C10=9,"9","")))))</f>
      </c>
      <c r="AA2" s="7">
        <f>IF(C6=10,"10",IF(C7=10,"10",IF(C8=10,"10",IF(C9=10,"10",IF(C10=10,"10","")))))</f>
      </c>
    </row>
    <row r="3" spans="1:27" ht="19.5" customHeight="1">
      <c r="A3" s="2">
        <v>3</v>
      </c>
      <c r="B3" s="3">
        <f ca="1" t="shared" si="0"/>
        <v>0.35533294996361975</v>
      </c>
      <c r="C3" s="2">
        <f t="shared" si="1"/>
        <v>29</v>
      </c>
      <c r="D3" s="2"/>
      <c r="E3" s="2">
        <v>3</v>
      </c>
      <c r="F3" s="3">
        <f ca="1" t="shared" si="2"/>
        <v>0.644058016293207</v>
      </c>
      <c r="G3" s="2">
        <f t="shared" si="3"/>
        <v>3</v>
      </c>
      <c r="H3"/>
      <c r="I3" s="5"/>
      <c r="J3" s="5"/>
      <c r="K3" s="5"/>
      <c r="L3" s="5"/>
      <c r="M3" s="5"/>
      <c r="O3" s="6"/>
      <c r="Q3" s="7">
        <f>IF(C1=11,"11",IF(C2=11,"11",IF(C3=11,"11",IF(C4=11,"11",IF(C5=11,"11","")))))</f>
      </c>
      <c r="R3" s="7">
        <f>IF(C1=12,"12",IF(C2=12,"12",IF(C3=12,"12",IF(C4=12,"12",IF(C5=12,"12","")))))</f>
      </c>
      <c r="S3" s="7">
        <f>IF(C1=13,"13",IF(C2=13,"13",IF(C3=13,"13",IF(C4=13,"13",IF(C5=13,"13","")))))</f>
      </c>
      <c r="T3" s="7">
        <f>IF(C1=14,"14",IF(C2=14,"14",IF(C3=14,"14",IF(C4=14,"14",IF(C5=14,"14","")))))</f>
      </c>
      <c r="U3" s="7">
        <f>IF(C1=15,"15",IF(C2=15,"15",IF(C3=15,"15",IF(C4=15,"15",IF(C5=15,"15","")))))</f>
      </c>
      <c r="W3" s="7">
        <f>IF(C6=11,"11",IF(C7=11,"11",IF(C8=11,"11",IF(C9=11,"11",IF(C10=11,"11","")))))</f>
      </c>
      <c r="X3" s="7">
        <f>IF(C6=12,"12",IF(C7=12,"12",IF(C8=12,"12",IF(C9=12,"12",IF(C10=12,"12","")))))</f>
      </c>
      <c r="Y3" s="7">
        <f>IF(C6=13,"13",IF(C7=13,"13",IF(C8=13,"13",IF(C9=13,"13",IF(C10=13,"13","")))))</f>
      </c>
      <c r="Z3" s="7">
        <f>IF(C6=14,"14",IF(C7=14,"14",IF(C8=14,"14",IF(C9=14,"14",IF(C10=14,"14","")))))</f>
      </c>
      <c r="AA3" s="7">
        <f>IF(C6=15,"15",IF(C7=15,"15",IF(C8=15,"15",IF(C9=15,"15",IF(C10=15,"15","")))))</f>
      </c>
    </row>
    <row r="4" spans="1:27" ht="19.5" customHeight="1">
      <c r="A4" s="2">
        <v>4</v>
      </c>
      <c r="B4" s="3">
        <f ca="1" t="shared" si="0"/>
        <v>0.09245444191650876</v>
      </c>
      <c r="C4" s="2">
        <f t="shared" si="1"/>
        <v>44</v>
      </c>
      <c r="D4" s="2"/>
      <c r="E4" s="2">
        <v>4</v>
      </c>
      <c r="F4" s="3">
        <f ca="1" t="shared" si="2"/>
        <v>0.3376196968579004</v>
      </c>
      <c r="G4" s="2">
        <f t="shared" si="3"/>
        <v>8</v>
      </c>
      <c r="H4" s="6" t="s">
        <v>2</v>
      </c>
      <c r="I4" s="5"/>
      <c r="J4" s="5"/>
      <c r="K4" s="5"/>
      <c r="L4" s="5"/>
      <c r="M4" s="5"/>
      <c r="O4" s="6"/>
      <c r="Q4" s="7">
        <f>IF(C1=16,"16",IF(C2=16,"16",IF(C3=16,"16",IF(C4=16,"16",IF(C5=16,"16","")))))</f>
      </c>
      <c r="R4" s="7">
        <f>IF(C1=17,"17",IF(C2=17,"17",IF(C3=17,"17",IF(C4=17,"17",IF(C5=17,"17","")))))</f>
      </c>
      <c r="S4" s="7">
        <f>IF(C1=18,"18",IF(C2=18,"18",IF(C3=18,"18",IF(C4=18,"18",IF(C5=18,"18","")))))</f>
      </c>
      <c r="T4" s="7">
        <f>IF(C1=19,"19",IF(C2=19,"19",IF(C3=19,"19",IF(C4=19,"19",IF(C5=19,"19","")))))</f>
      </c>
      <c r="U4" s="7">
        <f>IF(C1=20,"20",IF(C2=20,"20",IF(C3=20,"20",IF(C4=20,"20",IF(C5=20,"20","")))))</f>
      </c>
      <c r="W4" s="7">
        <f>IF(C6=16,"16",IF(C7=16,"16",IF(C8=16,"16",IF(C9=16,"16",IF(C10=16,"16","")))))</f>
      </c>
      <c r="X4" s="7">
        <f>IF(C6=17,"17",IF(C7=17,"17",IF(C8=17,"17",IF(C9=17,"17",IF(C10=17,"17","")))))</f>
      </c>
      <c r="Y4" s="7">
        <f>IF(C6=18,"18",IF(C7=18,"18",IF(C8=18,"18",IF(C9=18,"18",IF(C10=18,"18","")))))</f>
      </c>
      <c r="Z4" s="7">
        <f>IF(C6=19,"19",IF(C7=19,"19",IF(C8=19,"19",IF(C9=19,"19",IF(C10=19,"19","")))))</f>
      </c>
      <c r="AA4" s="7">
        <f>IF(C6=20,"20",IF(C7=20,"20",IF(C8=20,"20",IF(C9=20,"20",IF(C10=20,"20","")))))</f>
      </c>
    </row>
    <row r="5" spans="1:27" ht="19.5" customHeight="1">
      <c r="A5" s="2">
        <v>5</v>
      </c>
      <c r="B5" s="3">
        <f ca="1" t="shared" si="0"/>
        <v>0.024041165427217237</v>
      </c>
      <c r="C5" s="2">
        <f t="shared" si="1"/>
        <v>50</v>
      </c>
      <c r="D5" s="2"/>
      <c r="E5" s="2">
        <v>5</v>
      </c>
      <c r="F5" s="3">
        <f ca="1" t="shared" si="2"/>
        <v>0.4970714717610447</v>
      </c>
      <c r="G5" s="2">
        <f t="shared" si="3"/>
        <v>5</v>
      </c>
      <c r="H5" s="6" t="s">
        <v>3</v>
      </c>
      <c r="I5" s="5"/>
      <c r="J5" s="5"/>
      <c r="K5" s="5"/>
      <c r="L5" s="5"/>
      <c r="M5" s="5"/>
      <c r="O5" s="6"/>
      <c r="Q5" s="7">
        <f>IF(C1=21,"21",IF(C2=21,"21",IF(C3=21,"21",IF(C4=21,"21",IF(C5=21,"21","")))))</f>
      </c>
      <c r="R5" s="7">
        <f>IF(C1=22,"22",IF(C2=22,"22",IF(C3=22,"22",IF(C4=22,"22",IF(C5=22,"22","")))))</f>
      </c>
      <c r="S5" s="7">
        <f>IF(C1=23,"23",IF(C2=23,"23",IF(C3=23,"23",IF(C4=23,"23",IF(C5=23,"23","")))))</f>
      </c>
      <c r="T5" s="7">
        <f>IF(C1=24,"24",IF(C2=24,"24",IF(C3=24,"24",IF(C4=24,"24",IF(C5=24,"24","")))))</f>
      </c>
      <c r="U5" s="7">
        <f>IF(C1=25,"25",IF(C2=25,"25",IF(C3=25,"25",IF(C4=25,"25",IF(C5=25,"25","")))))</f>
      </c>
      <c r="W5" s="7">
        <f>IF(C6=21,"21",IF(C7=21,"21",IF(C8=21,"21",IF(C9=21,"21",IF(C10=21,"21","")))))</f>
      </c>
      <c r="X5" s="7">
        <f>IF(C6=22,"22",IF(C7=22,"22",IF(C8=22,"22",IF(C9=22,"22",IF(C10=22,"22","")))))</f>
      </c>
      <c r="Y5" s="7">
        <f>IF(C6=23,"23",IF(C7=23,"23",IF(C8=23,"23",IF(C9=23,"23",IF(C10=23,"23","")))))</f>
      </c>
      <c r="Z5" s="7">
        <f>IF(C6=24,"24",IF(C7=24,"24",IF(C8=24,"24",IF(C9=24,"24",IF(C10=24,"24","")))))</f>
      </c>
      <c r="AA5" s="7" t="str">
        <f>IF(C6=25,"25",IF(C7=25,"25",IF(C8=25,"25",IF(C9=25,"25",IF(C10=25,"25","")))))</f>
        <v>25</v>
      </c>
    </row>
    <row r="6" spans="1:27" ht="19.5" customHeight="1">
      <c r="A6" s="2">
        <v>6</v>
      </c>
      <c r="B6" s="3">
        <f ca="1" t="shared" si="0"/>
        <v>0.34221540095499403</v>
      </c>
      <c r="C6" s="2">
        <f t="shared" si="1"/>
        <v>30</v>
      </c>
      <c r="D6" s="2"/>
      <c r="E6" s="2">
        <v>6</v>
      </c>
      <c r="F6" s="3">
        <f ca="1" t="shared" si="2"/>
        <v>0.5273600097727495</v>
      </c>
      <c r="G6" s="2">
        <f t="shared" si="3"/>
        <v>4</v>
      </c>
      <c r="H6" s="6" t="s">
        <v>30</v>
      </c>
      <c r="I6" s="5"/>
      <c r="J6" s="5"/>
      <c r="K6" s="5"/>
      <c r="L6" s="5"/>
      <c r="M6" s="5"/>
      <c r="O6" s="6"/>
      <c r="Q6" s="7">
        <f>IF(C1=26,"26",IF(C2=26,"26",IF(C3=26,"26",IF(C4=26,"26",IF(C5=26,"26","")))))</f>
      </c>
      <c r="R6" s="7">
        <f>IF(C1=27,"27",IF(C2=27,"27",IF(C3=27,"27",IF(C4=27,"27",IF(C5=27,"27","")))))</f>
      </c>
      <c r="S6" s="7">
        <f>IF(C1=28,"28",IF(C2=28,"28",IF(C3=28,"28",IF(C4=28,"28",IF(C5=28,"28","")))))</f>
      </c>
      <c r="T6" s="7" t="str">
        <f>IF(C1=29,"29",IF(C2=29,"29",IF(C3=29,"29",IF(C4=29,"29",IF(C5=29,"29","")))))</f>
        <v>29</v>
      </c>
      <c r="U6" s="7">
        <f>IF(C1=30,"30",IF(C2=30,"30",IF(C3=30,"30",IF(C4=30,"30",IF(C5=30,"30","")))))</f>
      </c>
      <c r="W6" s="7">
        <f>IF(C6=26,"26",IF(C7=26,"26",IF(C8=26,"26",IF(C9=26,"26",IF(C10=26,"26","")))))</f>
      </c>
      <c r="X6" s="7">
        <f>IF(C6=27,"27",IF(C7=27,"27",IF(C8=27,"27",IF(C9=27,"27",IF(C10=27,"27","")))))</f>
      </c>
      <c r="Y6" s="7">
        <f>IF(C6=28,"28",IF(C7=28,"28",IF(C8=28,"28",IF(C9=28,"28",IF(C10=28,"28","")))))</f>
      </c>
      <c r="Z6" s="7">
        <f>IF(C6=29,"29",IF(C7=29,"29",IF(C8=29,"29",IF(C9=29,"29",IF(C10=29,"29","")))))</f>
      </c>
      <c r="AA6" s="7" t="str">
        <f>IF(C6=30,"30",IF(C7=30,"30",IF(C8=30,"30",IF(C9=30,"30",IF(C10=30,"30","")))))</f>
        <v>30</v>
      </c>
    </row>
    <row r="7" spans="1:27" ht="19.5" customHeight="1">
      <c r="A7" s="2">
        <v>7</v>
      </c>
      <c r="B7" s="3">
        <f ca="1" t="shared" si="0"/>
        <v>0.29238063960711624</v>
      </c>
      <c r="C7" s="2">
        <f t="shared" si="1"/>
        <v>32</v>
      </c>
      <c r="D7" s="2"/>
      <c r="E7" s="2">
        <v>7</v>
      </c>
      <c r="F7" s="3">
        <f ca="1" t="shared" si="2"/>
        <v>0.4019854549799078</v>
      </c>
      <c r="G7" s="2">
        <f t="shared" si="3"/>
        <v>6</v>
      </c>
      <c r="H7" s="6" t="s">
        <v>31</v>
      </c>
      <c r="I7" s="5"/>
      <c r="J7" s="5"/>
      <c r="K7" s="5"/>
      <c r="L7" s="5"/>
      <c r="M7" s="5"/>
      <c r="O7" s="6"/>
      <c r="Q7" s="7">
        <f>IF(C1=31,"31",IF(C2=31,"31",IF(C3=31,"31",IF(C4=31,"31",IF(C5=31,"31","")))))</f>
      </c>
      <c r="R7" s="7">
        <f>IF(C1=32,"32",IF(C2=32,"32",IF(C3=32,"32",IF(C4=32,"32",IF(C5=32,"32","")))))</f>
      </c>
      <c r="S7" s="7" t="str">
        <f>IF(C1=33,"33",IF(C2=33,"33",IF(C3=33,"33",IF(C4=33,"33",IF(C5=33,"33","")))))</f>
        <v>33</v>
      </c>
      <c r="T7" s="7">
        <f>IF(C1=34,"34",IF(C2=34,"34",IF(C3=34,"34",IF(C4=34,"34",IF(C5=34,"34","")))))</f>
      </c>
      <c r="U7" s="7">
        <f>IF(C1=35,"35",IF(C2=35,"35",IF(C3=35,"35",IF(C4=35,"35",IF(C5=35,"35","")))))</f>
      </c>
      <c r="W7" s="7">
        <f>IF(C6=31,"31",IF(C7=31,"31",IF(C8=31,"31",IF(C9=31,"31",IF(C10=31,"31","")))))</f>
      </c>
      <c r="X7" s="7" t="str">
        <f>IF(C6=32,"32",IF(C7=32,"32",IF(C8=32,"32",IF(C9=32,"32",IF(C10=32,"32","")))))</f>
        <v>32</v>
      </c>
      <c r="Y7" s="7">
        <f>IF(C6=33,"33",IF(C7=33,"33",IF(C8=33,"33",IF(C9=33,"33",IF(C10=33,"33","")))))</f>
      </c>
      <c r="Z7" s="7">
        <f>IF(C6=34,"34",IF(C7=34,"34",IF(C8=34,"34",IF(C9=34,"34",IF(C10=34,"34","")))))</f>
      </c>
      <c r="AA7" s="7">
        <f>IF(C6=35,"35",IF(C7=35,"35",IF(C8=35,"35",IF(C9=35,"35",IF(C10=35,"35","")))))</f>
      </c>
    </row>
    <row r="8" spans="1:27" ht="19.5" customHeight="1">
      <c r="A8" s="2">
        <v>8</v>
      </c>
      <c r="B8" s="3">
        <f ca="1" t="shared" si="0"/>
        <v>0.11316933325854173</v>
      </c>
      <c r="C8" s="2">
        <f t="shared" si="1"/>
        <v>42</v>
      </c>
      <c r="D8" s="2"/>
      <c r="E8" s="2">
        <v>8</v>
      </c>
      <c r="F8" s="3">
        <f ca="1" t="shared" si="2"/>
        <v>0.3435217943869331</v>
      </c>
      <c r="G8" s="2">
        <f t="shared" si="3"/>
        <v>7</v>
      </c>
      <c r="H8" s="6" t="s">
        <v>4</v>
      </c>
      <c r="I8" s="5"/>
      <c r="J8" s="5"/>
      <c r="K8" s="5"/>
      <c r="L8" s="5"/>
      <c r="M8" s="5"/>
      <c r="O8" s="6"/>
      <c r="Q8" s="7">
        <f>IF(C1=36,"36",IF(C2=36,"36",IF(C3=36,"36",IF(C4=36,"36",IF(C5=36,"36","")))))</f>
      </c>
      <c r="R8" s="7">
        <f>IF(C1=37,"37",IF(C2=37,"37",IF(C3=37,"37",IF(C4=37,"37",IF(C5=37,"37","")))))</f>
      </c>
      <c r="S8" s="7">
        <f>IF(C1=38,"38",IF(C2=38,"38",IF(C3=38,"38",IF(C4=38,"38",IF(C5=38,"38","")))))</f>
      </c>
      <c r="T8" s="7">
        <f>IF(C1=39,"39",IF(C2=39,"39",IF(C3=39,"39",IF(C4=39,"39",IF(C5=39,"39","")))))</f>
      </c>
      <c r="U8" s="7">
        <f>IF(C1=40,"40",IF(C2=40,"40",IF(C3=40,"40",IF(C4=40,"40",IF(C5=40,"40","")))))</f>
      </c>
      <c r="W8" s="7">
        <f>IF(C6=36,"36",IF(C7=36,"36",IF(C8=36,"36",IF(C9=36,"36",IF(C10=36,"36","")))))</f>
      </c>
      <c r="X8" s="7">
        <f>IF(C6=37,"37",IF(C7=37,"37",IF(C8=37,"37",IF(C9=37,"37",IF(C10=37,"37","")))))</f>
      </c>
      <c r="Y8" s="7">
        <f>IF(C6=38,"38",IF(C7=38,"38",IF(C8=38,"38",IF(C9=38,"38",IF(C10=38,"38","")))))</f>
      </c>
      <c r="Z8" s="7">
        <f>IF(C6=39,"39",IF(C7=39,"39",IF(C8=39,"39",IF(C9=39,"39",IF(C10=39,"39","")))))</f>
      </c>
      <c r="AA8" s="7">
        <f>IF(C6=40,"40",IF(C7=40,"40",IF(C8=40,"40",IF(C9=40,"40",IF(C10=40,"40","")))))</f>
      </c>
    </row>
    <row r="9" spans="1:27" ht="19.5" customHeight="1">
      <c r="A9" s="2">
        <v>9</v>
      </c>
      <c r="B9" s="3">
        <f ca="1" t="shared" si="0"/>
        <v>0.4047745081644276</v>
      </c>
      <c r="C9" s="2">
        <f t="shared" si="1"/>
        <v>25</v>
      </c>
      <c r="D9" s="2"/>
      <c r="E9" s="2">
        <v>9</v>
      </c>
      <c r="F9" s="3">
        <f ca="1" t="shared" si="2"/>
        <v>0.9844337045358911</v>
      </c>
      <c r="G9" s="2">
        <f t="shared" si="3"/>
        <v>1</v>
      </c>
      <c r="H9" s="9" t="s">
        <v>5</v>
      </c>
      <c r="I9" s="5"/>
      <c r="J9" s="5"/>
      <c r="K9" s="5"/>
      <c r="L9" s="5"/>
      <c r="M9" s="5"/>
      <c r="O9" s="6"/>
      <c r="Q9" s="7">
        <f>IF(C1=41,"41",IF(C2=41,"41",IF(C3=41,"41",IF(C4=41,"41",IF(C5=41,"41","")))))</f>
      </c>
      <c r="R9" s="7">
        <f>IF(C1=42,"42",IF(C2=42,"42",IF(C3=42,"42",IF(C4=42,"42",IF(C5=42,"42","")))))</f>
      </c>
      <c r="S9" s="7">
        <f>IF(C1=43,"43",IF(C2=43,"43",IF(C3=43,"43",IF(C4=43,"43",IF(C5=43,"43","")))))</f>
      </c>
      <c r="T9" s="7" t="str">
        <f>IF(C1=44,"44",IF(C2=44,"44",IF(C3=44,"44",IF(C4=44,"44",IF(C5=44,"44","")))))</f>
        <v>44</v>
      </c>
      <c r="U9" s="7">
        <f>IF(C1=45,"45",IF(C2=45,"45",IF(C3=45,"45",IF(C4=45,"45",IF(C5=45,"45","")))))</f>
      </c>
      <c r="W9" s="7">
        <f>IF(C6=41,"41",IF(C7=41,"41",IF(C8=41,"41",IF(C9=41,"41",IF(C10=41,"41","")))))</f>
      </c>
      <c r="X9" s="7" t="str">
        <f>IF(C6=42,"42",IF(C7=42,"42",IF(C8=42,"42",IF(C9=42,"42",IF(C10=42,"42","")))))</f>
        <v>42</v>
      </c>
      <c r="Y9" s="7">
        <f>IF(C6=43,"43",IF(C7=43,"43",IF(C8=43,"43",IF(C9=43,"43",IF(C10=43,"43","")))))</f>
      </c>
      <c r="Z9" s="7">
        <f>IF(C6=44,"44",IF(C7=44,"44",IF(C8=44,"44",IF(C9=44,"44",IF(C10=44,"44","")))))</f>
      </c>
      <c r="AA9" s="7">
        <f>IF(C6=45,"45",IF(C7=45,"45",IF(C8=45,"45",IF(C9=45,"45",IF(C10=45,"45","")))))</f>
      </c>
    </row>
    <row r="10" spans="1:27" ht="19.5" customHeight="1">
      <c r="A10" s="2">
        <v>10</v>
      </c>
      <c r="B10" s="3">
        <f ca="1" t="shared" si="0"/>
        <v>0.8487921572836372</v>
      </c>
      <c r="C10" s="2">
        <f t="shared" si="1"/>
        <v>4</v>
      </c>
      <c r="D10" s="2"/>
      <c r="E10" s="2">
        <v>10</v>
      </c>
      <c r="F10" s="3">
        <f ca="1" t="shared" si="2"/>
        <v>0.23449862406966737</v>
      </c>
      <c r="G10" s="2">
        <f t="shared" si="3"/>
        <v>11</v>
      </c>
      <c r="H10" s="6" t="s">
        <v>6</v>
      </c>
      <c r="I10" s="5"/>
      <c r="J10" s="5"/>
      <c r="K10" s="5"/>
      <c r="L10" s="5"/>
      <c r="M10" s="5"/>
      <c r="O10" s="6"/>
      <c r="Q10" s="7">
        <f>IF(C1=46,"46",IF(C2=46,"46",IF(C3=46,"46",IF(C4=46,"46",IF(C5=46,"46","")))))</f>
      </c>
      <c r="R10" s="7">
        <f>IF(C1=47,"47",IF(C2=47,"47",IF(C3=47,"47",IF(C4=47,"47",IF(C5=47,"47","")))))</f>
      </c>
      <c r="S10" s="7">
        <f>IF(C1=48,"48",IF(C2=48,"48",IF(C3=48,"48",IF(C4=48,"48",IF(C5=48,"48","")))))</f>
      </c>
      <c r="T10" s="7">
        <f>IF(C1=49,"49",IF(C2=49,"49",IF(C3=49,"49",IF(C4=49,"49",IF(C5=49,"49","")))))</f>
      </c>
      <c r="U10" s="7" t="str">
        <f>IF(C1=50,"50",IF(C2=50,"50",IF(C3=50,"50",IF(C4=50,"50",IF(C5=50,"50","")))))</f>
        <v>50</v>
      </c>
      <c r="W10" s="7">
        <f>IF(C6=46,"46",IF(C7=46,"46",IF(C8=46,"46",IF(C9=46,"46",IF(C10=46,"46","")))))</f>
      </c>
      <c r="X10" s="7">
        <f>IF(C6=47,"47",IF(C7=47,"47",IF(C8=47,"47",IF(C9=47,"47",IF(C10=47,"47","")))))</f>
      </c>
      <c r="Y10" s="7">
        <f>IF(C6=48,"48",IF(C7=48,"48",IF(C8=48,"48",IF(C9=48,"48",IF(C10=48,"48","")))))</f>
      </c>
      <c r="Z10" s="7">
        <f>IF(C6=49,"49",IF(C7=49,"49",IF(C8=49,"49",IF(C9=49,"49",IF(C10=49,"49","")))))</f>
      </c>
      <c r="AA10" s="7">
        <f>IF(C6=50,"50",IF(C7=50,"50",IF(C8=50,"50",IF(C9=50,"50",IF(C10=50,"50","")))))</f>
      </c>
    </row>
    <row r="11" spans="1:27" ht="19.5" customHeight="1">
      <c r="A11" s="2">
        <v>11</v>
      </c>
      <c r="B11" s="3">
        <f ca="1" t="shared" si="0"/>
        <v>0.18466677699987688</v>
      </c>
      <c r="C11" s="2">
        <f t="shared" si="1"/>
        <v>35</v>
      </c>
      <c r="D11" s="2"/>
      <c r="E11" s="2">
        <v>11</v>
      </c>
      <c r="F11" s="3">
        <f ca="1" t="shared" si="2"/>
        <v>0.8526025206068459</v>
      </c>
      <c r="G11" s="2">
        <f t="shared" si="3"/>
        <v>2</v>
      </c>
      <c r="H11" s="6"/>
      <c r="I11" s="5"/>
      <c r="J11" s="5"/>
      <c r="K11" s="5"/>
      <c r="L11" s="5"/>
      <c r="M11" s="5"/>
      <c r="O11" s="6"/>
      <c r="Q11" s="10" t="s">
        <v>7</v>
      </c>
      <c r="R11" s="11"/>
      <c r="S11" s="12"/>
      <c r="T11" s="11">
        <f>G1</f>
        <v>10</v>
      </c>
      <c r="U11" s="13">
        <f>G2</f>
        <v>9</v>
      </c>
      <c r="W11" s="10" t="s">
        <v>8</v>
      </c>
      <c r="X11" s="11"/>
      <c r="Y11" s="14"/>
      <c r="Z11" s="11">
        <f>G3</f>
        <v>3</v>
      </c>
      <c r="AA11" s="13">
        <f>G4</f>
        <v>8</v>
      </c>
    </row>
    <row r="12" spans="1:15" ht="19.5" customHeight="1">
      <c r="A12" s="2">
        <v>12</v>
      </c>
      <c r="B12" s="3">
        <f ca="1" t="shared" si="0"/>
        <v>0.3566092991467793</v>
      </c>
      <c r="C12" s="2">
        <f t="shared" si="1"/>
        <v>28</v>
      </c>
      <c r="D12" s="2"/>
      <c r="E12" s="2">
        <v>12</v>
      </c>
      <c r="F12" s="3">
        <f ca="1" t="shared" si="2"/>
        <v>0.07042378484651568</v>
      </c>
      <c r="G12" s="2">
        <f t="shared" si="3"/>
        <v>12</v>
      </c>
      <c r="I12" s="48" t="s">
        <v>9</v>
      </c>
      <c r="J12" s="48"/>
      <c r="K12" s="48"/>
      <c r="L12" s="48"/>
      <c r="M12" s="48"/>
      <c r="N12" s="49" t="s">
        <v>10</v>
      </c>
      <c r="O12" s="49"/>
    </row>
    <row r="13" spans="1:27" ht="19.5" customHeight="1">
      <c r="A13" s="2">
        <v>13</v>
      </c>
      <c r="B13" s="3">
        <f ca="1" t="shared" si="0"/>
        <v>0.46046132468851564</v>
      </c>
      <c r="C13" s="2">
        <f t="shared" si="1"/>
        <v>22</v>
      </c>
      <c r="D13"/>
      <c r="E13"/>
      <c r="F13"/>
      <c r="G13"/>
      <c r="H13" s="15" t="s">
        <v>11</v>
      </c>
      <c r="I13" s="16">
        <f>C1</f>
        <v>33</v>
      </c>
      <c r="J13" s="16">
        <f>C2</f>
        <v>7</v>
      </c>
      <c r="K13" s="16">
        <f>C3</f>
        <v>29</v>
      </c>
      <c r="L13" s="16">
        <f>C4</f>
        <v>44</v>
      </c>
      <c r="M13" s="16">
        <f>C5</f>
        <v>50</v>
      </c>
      <c r="N13" s="17">
        <f>G1</f>
        <v>10</v>
      </c>
      <c r="O13" s="17">
        <f>G2</f>
        <v>9</v>
      </c>
      <c r="Q13" s="7">
        <f>IF(C11=1,"1",IF(C12=1,"1",IF(C13=1,"1",IF(C14=1,"1",IF(C15=1,"1","")))))</f>
      </c>
      <c r="R13" s="7">
        <f>IF(C11=2,"2",IF(C12=2,"2",IF(C13=2,"2",IF(C14=2,"2",IF(C15=2,"2","")))))</f>
      </c>
      <c r="S13" s="7">
        <f>IF(C11=3,"3",IF(C12=3,"3",IF(C13=3,"3",IF(C14=3,"3",IF(C15=3,"3","")))))</f>
      </c>
      <c r="T13" s="7">
        <f>IF(C11=4,"4",IF(C12=4,"4",IF(C13=4,"4",IF(C14=4,"4",IF(C15=4,"4","")))))</f>
      </c>
      <c r="U13" s="7">
        <f>IF(C11=5,"5",IF(C12=5,"5",IF(C13=5,"5",IF(C14=5,"5",IF(C15=5,"5","")))))</f>
      </c>
      <c r="W13" s="7">
        <f>IF(C16=1,"1",IF(C17=1,"1",IF(C18=1,"1",IF(C19=1,"1",IF(C20=1,"1","")))))</f>
      </c>
      <c r="X13" s="7">
        <f>IF(C16=2,"2",IF(C17=2,"2",IF(C18=2,"2",IF(C19=2,"2",IF(C20=2,"2","")))))</f>
      </c>
      <c r="Y13" s="7">
        <f>IF(C16=3,"3",IF(C17=3,"3",IF(C18=3,"3",IF(C19=3,"3",IF(C20=3,"3","")))))</f>
      </c>
      <c r="Z13" s="7">
        <f>IF(C16=4,"4",IF(C17=4,"4",IF(C18=4,"4",IF(C19=4,"1",IF(C20=4,"4","")))))</f>
      </c>
      <c r="AA13" s="7">
        <f>IF(C16=5,"5",IF(C17=5,"5",IF(C18=5,"5",IF(C19=5,"5",IF(C20=5,"5","")))))</f>
      </c>
    </row>
    <row r="14" spans="1:27" ht="19.5" customHeight="1">
      <c r="A14" s="2">
        <v>14</v>
      </c>
      <c r="B14" s="3">
        <f ca="1" t="shared" si="0"/>
        <v>0.6542185524261126</v>
      </c>
      <c r="C14" s="2">
        <f t="shared" si="1"/>
        <v>14</v>
      </c>
      <c r="D14"/>
      <c r="E14"/>
      <c r="F14"/>
      <c r="G14"/>
      <c r="H14" s="15" t="s">
        <v>12</v>
      </c>
      <c r="I14" s="16">
        <f>C6</f>
        <v>30</v>
      </c>
      <c r="J14" s="16">
        <f>C7</f>
        <v>32</v>
      </c>
      <c r="K14" s="16">
        <f>C8</f>
        <v>42</v>
      </c>
      <c r="L14" s="16">
        <f>C9</f>
        <v>25</v>
      </c>
      <c r="M14" s="16">
        <f>C10</f>
        <v>4</v>
      </c>
      <c r="N14" s="17">
        <f>G3</f>
        <v>3</v>
      </c>
      <c r="O14" s="17">
        <f>G4</f>
        <v>8</v>
      </c>
      <c r="Q14" s="7">
        <f>IF(C11=6,"6",IF(C12=6,"6",IF(C13=6,"6",IF(C14=6,"6",IF(C15=6,"6","")))))</f>
      </c>
      <c r="R14" s="7">
        <f>IF(C11=7,"7",IF(C12=7,"7",IF(C13=7,"7",IF(C14=7,"7",IF(C15=7,"7","")))))</f>
      </c>
      <c r="S14" s="7">
        <f>IF(C11=8,"8",IF(C12=8,"8",IF(C13=8,"8",IF(C14=8,"8",IF(C15=8,"8","")))))</f>
      </c>
      <c r="T14" s="7">
        <f>IF(C11=9,"9",IF(C12=9,"9",IF(C13=9,"9",IF(C14=9,"9",IF(C15=9,"9","")))))</f>
      </c>
      <c r="U14" s="7">
        <f>IF(C11=10,"10",IF(C12=10,"10",IF(C13=10,"10",IF(C14=10,"10",IF(C15=10,"10","")))))</f>
      </c>
      <c r="W14" s="7">
        <f>IF(C16=6,"6",IF(C17=6,"6",IF(C18=6,"6",IF(C19=6,"6",IF(C20=6,"6","")))))</f>
      </c>
      <c r="X14" s="7">
        <f>IF(C16=7,"7",IF(C17=7,"7",IF(C18=7,"7",IF(C19=7,"7",IF(C20=7,"7","")))))</f>
      </c>
      <c r="Y14" s="7">
        <f>IF(C16=8,"8",IF(C17=8,"8",IF(C18=8,"8",IF(C19=8,"8",IF(C20=8,"8","")))))</f>
      </c>
      <c r="Z14" s="7" t="str">
        <f>IF(C16=9,"9",IF(C17=9,"9",IF(C18=9,"9",IF(C19=9,"9",IF(C20=9,"9","")))))</f>
        <v>9</v>
      </c>
      <c r="AA14" s="7">
        <f>IF(C16=10,"10",IF(C17=10,"10",IF(C18=10,"10",IF(C19=10,"10",IF(C20=10,"10","")))))</f>
      </c>
    </row>
    <row r="15" spans="1:27" ht="19.5" customHeight="1">
      <c r="A15" s="2">
        <v>15</v>
      </c>
      <c r="B15" s="3">
        <f ca="1" t="shared" si="0"/>
        <v>0.5385761597992684</v>
      </c>
      <c r="C15" s="2">
        <f t="shared" si="1"/>
        <v>17</v>
      </c>
      <c r="D15"/>
      <c r="E15"/>
      <c r="F15"/>
      <c r="G15"/>
      <c r="H15" s="15" t="s">
        <v>13</v>
      </c>
      <c r="I15" s="16">
        <f>C11</f>
        <v>35</v>
      </c>
      <c r="J15" s="16">
        <f>C12</f>
        <v>28</v>
      </c>
      <c r="K15" s="16">
        <f>C13</f>
        <v>22</v>
      </c>
      <c r="L15" s="16">
        <f>C14</f>
        <v>14</v>
      </c>
      <c r="M15" s="16">
        <f>C15</f>
        <v>17</v>
      </c>
      <c r="N15" s="17">
        <f>G5</f>
        <v>5</v>
      </c>
      <c r="O15" s="17">
        <f>G6</f>
        <v>4</v>
      </c>
      <c r="Q15" s="7">
        <f>IF(C11=11,"11",IF(C12=11,"11",IF(C13=11,"11",IF(C14=11,"11",IF(C15=11,"11","")))))</f>
      </c>
      <c r="R15" s="7">
        <f>IF(C11=12,"12",IF(C12=12,"12",IF(C13=12,"12",IF(C14=12,"12",IF(C15=12,"12","")))))</f>
      </c>
      <c r="S15" s="7">
        <f>IF(C11=13,"13",IF(C12=13,"13",IF(C13=13,"13",IF(C14=13,"13",IF(C15=13,"13","")))))</f>
      </c>
      <c r="T15" s="7" t="str">
        <f>IF(C11=14,"14",IF(C12=14,"14",IF(C13=14,"14",IF(C14=14,"14",IF(C15=14,"14","")))))</f>
        <v>14</v>
      </c>
      <c r="U15" s="7">
        <f>IF(C11=15,"15",IF(C12=15,"15",IF(C13=15,"15",IF(C14=15,"15",IF(C15=15,"15","")))))</f>
      </c>
      <c r="W15" s="7">
        <f>IF(C16=11,"11",IF(C17=11,"11",IF(C18=11,"11",IF(C19=11,"11",IF(C20=11,"11","")))))</f>
      </c>
      <c r="X15" s="7">
        <f>IF(C16=12,"12",IF(C17=12,"12",IF(C18=12,"12",IF(C19=12,"12",IF(C20=12,"12","")))))</f>
      </c>
      <c r="Y15" s="7">
        <f>IF(C16=13,"13",IF(C17=13,"13",IF(C18=13,"13",IF(C19=13,"13",IF(C20=13,"13","")))))</f>
      </c>
      <c r="Z15" s="7">
        <f>IF(C16=14,"14",IF(C17=14,"14",IF(C18=14,"14",IF(C19=14,"14",IF(C20=14,"14","")))))</f>
      </c>
      <c r="AA15" s="7">
        <f>IF(C16=15,"15",IF(C17=15,"15",IF(C18=15,"15",IF(C19=15,"15",IF(C20=15,"15","")))))</f>
      </c>
    </row>
    <row r="16" spans="1:27" ht="19.5" customHeight="1">
      <c r="A16" s="2">
        <v>16</v>
      </c>
      <c r="B16" s="3">
        <f ca="1" t="shared" si="0"/>
        <v>0.2620980362528549</v>
      </c>
      <c r="C16" s="2">
        <f t="shared" si="1"/>
        <v>34</v>
      </c>
      <c r="D16"/>
      <c r="E16"/>
      <c r="F16"/>
      <c r="G16"/>
      <c r="H16" s="15" t="s">
        <v>14</v>
      </c>
      <c r="I16" s="16">
        <f>C16</f>
        <v>34</v>
      </c>
      <c r="J16" s="16">
        <f>C17</f>
        <v>18</v>
      </c>
      <c r="K16" s="16">
        <f>C18</f>
        <v>9</v>
      </c>
      <c r="L16" s="16">
        <f>C19</f>
        <v>47</v>
      </c>
      <c r="M16" s="16">
        <f>C20</f>
        <v>24</v>
      </c>
      <c r="N16" s="17">
        <f>G7</f>
        <v>6</v>
      </c>
      <c r="O16" s="17">
        <f>G8</f>
        <v>7</v>
      </c>
      <c r="Q16" s="7">
        <f>IF(C11=16,"16",IF(C12=16,"16",IF(C13=16,"16",IF(C14=16,"16",IF(C15=16,"16","")))))</f>
      </c>
      <c r="R16" s="7" t="str">
        <f>IF(C11=17,"17",IF(C12=17,"17",IF(C13=17,"17",IF(C14=17,"17",IF(C15=17,"17","")))))</f>
        <v>17</v>
      </c>
      <c r="S16" s="7">
        <f>IF(C11=18,"18",IF(C12=18,"18",IF(C13=18,"18",IF(C14=18,"18",IF(C15=18,"18","")))))</f>
      </c>
      <c r="T16" s="7">
        <f>IF(C11=19,"19",IF(C12=19,"19",IF(C13=19,"19",IF(C14=19,"19",IF(C15=19,"19","")))))</f>
      </c>
      <c r="U16" s="7">
        <f>IF(C11=20,"20",IF(C12=20,"20",IF(C13=20,"20",IF(C14=20,"20",IF(C15=20,"20","")))))</f>
      </c>
      <c r="W16" s="7">
        <f>IF(C16=16,"16",IF(C17=16,"16",IF(C18=16,"16",IF(C19=16,"16",IF(C20=16,"16","")))))</f>
      </c>
      <c r="X16" s="7">
        <f>IF(C16=17,"17",IF(C17=17,"17",IF(C18=17,"17",IF(C19=17,"17",IF(C20=17,"17","")))))</f>
      </c>
      <c r="Y16" s="7" t="str">
        <f>IF(C16=18,"18",IF(C17=18,"18",IF(C18=18,"18",IF(C19=18,"18",IF(C20=18,"18","")))))</f>
        <v>18</v>
      </c>
      <c r="Z16" s="7">
        <f>IF(C16=19,"19",IF(C17=19,"19",IF(C18=19,"19",IF(C19=19,"19",IF(C20=19,"19","")))))</f>
      </c>
      <c r="AA16" s="7">
        <f>IF(C16=20,"20",IF(C17=20,"20",IF(C18=20,"20",IF(C19=20,"20",IF(C20=20,"20","")))))</f>
      </c>
    </row>
    <row r="17" spans="1:27" ht="19.5" customHeight="1">
      <c r="A17" s="2">
        <v>17</v>
      </c>
      <c r="B17" s="3">
        <f ca="1" t="shared" si="0"/>
        <v>0.5291391654615707</v>
      </c>
      <c r="C17" s="2">
        <f t="shared" si="1"/>
        <v>18</v>
      </c>
      <c r="D17"/>
      <c r="E17"/>
      <c r="F17"/>
      <c r="G17"/>
      <c r="H17" s="15" t="s">
        <v>15</v>
      </c>
      <c r="I17" s="16">
        <f>C21</f>
        <v>8</v>
      </c>
      <c r="J17" s="16">
        <f>C22</f>
        <v>26</v>
      </c>
      <c r="K17" s="16">
        <f>C23</f>
        <v>11</v>
      </c>
      <c r="L17" s="16">
        <f>C24</f>
        <v>15</v>
      </c>
      <c r="M17" s="16">
        <f>C25</f>
        <v>2</v>
      </c>
      <c r="N17" s="17">
        <f>G9</f>
        <v>1</v>
      </c>
      <c r="O17" s="17">
        <f>G10</f>
        <v>11</v>
      </c>
      <c r="Q17" s="7">
        <f>IF(C11=21,"21",IF(C12=21,"21",IF(C13=21,"21",IF(C14=21,"21",IF(C15=21,"21","")))))</f>
      </c>
      <c r="R17" s="7" t="str">
        <f>IF(C11=22,"22",IF(C12=22,"22",IF(C13=22,"22",IF(C14=22,"22",IF(C15=22,"22","")))))</f>
        <v>22</v>
      </c>
      <c r="S17" s="7">
        <f>IF(C11=23,"23",IF(C12=23,"23",IF(C13=23,"23",IF(C14=23,"23",IF(C15=23,"23","")))))</f>
      </c>
      <c r="T17" s="7">
        <f>IF(C11=24,"24",IF(C12=24,"24",IF(C13=24,"24",IF(C14=24,"24",IF(C15=24,"24","")))))</f>
      </c>
      <c r="U17" s="7">
        <f>IF(C11=25,"25",IF(C12=25,"25",IF(C13=25,"25",IF(C14=25,"25",IF(C15=25,"25","")))))</f>
      </c>
      <c r="W17" s="7">
        <f>IF(C16=21,"21",IF(C17=21,"21",IF(C18=21,"21",IF(C19=21,"21",IF(C20=21,"21","")))))</f>
      </c>
      <c r="X17" s="7">
        <f>IF(C16=22,"22",IF(C17=22,"22",IF(C18=22,"22",IF(C19=22,"22",IF(C20=22,"22","")))))</f>
      </c>
      <c r="Y17" s="7">
        <f>IF(C16=23,"23",IF(C17=23,"23",IF(C18=23,"23",IF(C19=23,"23",IF(C20=23,"23","")))))</f>
      </c>
      <c r="Z17" s="7" t="str">
        <f>IF(C16=24,"24",IF(C17=24,"24",IF(C18=24,"24",IF(C19=24,"24",IF(C20=24,"24","")))))</f>
        <v>24</v>
      </c>
      <c r="AA17" s="7">
        <f>IF(C16=25,"25",IF(C17=25,"25",IF(C18=25,"25",IF(C19=25,"25",IF(C20=25,"25","")))))</f>
      </c>
    </row>
    <row r="18" spans="1:27" ht="19.5" customHeight="1">
      <c r="A18" s="2">
        <v>18</v>
      </c>
      <c r="B18" s="3">
        <f ca="1" t="shared" si="0"/>
        <v>0.7092027992076149</v>
      </c>
      <c r="C18" s="2">
        <f t="shared" si="1"/>
        <v>9</v>
      </c>
      <c r="D18"/>
      <c r="E18"/>
      <c r="F18"/>
      <c r="G18"/>
      <c r="H18" s="15" t="s">
        <v>16</v>
      </c>
      <c r="I18" s="16">
        <f>C26</f>
        <v>12</v>
      </c>
      <c r="J18" s="16">
        <f>C27</f>
        <v>31</v>
      </c>
      <c r="K18" s="16">
        <f>C28</f>
        <v>37</v>
      </c>
      <c r="L18" s="16">
        <f>C29</f>
        <v>16</v>
      </c>
      <c r="M18" s="16">
        <f>C30</f>
        <v>19</v>
      </c>
      <c r="N18" s="17">
        <f>G11</f>
        <v>2</v>
      </c>
      <c r="O18" s="17">
        <f>G12</f>
        <v>12</v>
      </c>
      <c r="Q18" s="7">
        <f>IF(C11=26,"26",IF(C12=26,"26",IF(C13=26,"26",IF(C14=26,"26",IF(C15=26,"26","")))))</f>
      </c>
      <c r="R18" s="7">
        <f>IF(C11=27,"27",IF(C12=27,"27",IF(C13=27,"27",IF(C14=27,"27",IF(C15=27,"27","")))))</f>
      </c>
      <c r="S18" s="7" t="str">
        <f>IF(C11=28,"28",IF(C12=28,"28",IF(C13=28,"28",IF(C14=28,"28",IF(C15=28,"28","")))))</f>
        <v>28</v>
      </c>
      <c r="T18" s="7">
        <f>IF(C11=29,"29",IF(C12=29,"29",IF(C13=29,"29",IF(C14=29,"29",IF(C15=29,"29","")))))</f>
      </c>
      <c r="U18" s="7">
        <f>IF(C11=30,"30",IF(C12=30,"30",IF(C13=30,"30",IF(C14=30,"30",IF(C15=30,"30","")))))</f>
      </c>
      <c r="W18" s="7">
        <f>IF(C16=26,"26",IF(C17=26,"26",IF(C18=26,"26",IF(C19=26,"26",IF(C20=26,"26","")))))</f>
      </c>
      <c r="X18" s="7">
        <f>IF(C16=27,"27",IF(C17=27,"27",IF(C18=27,"27",IF(C19=27,"27",IF(C20=27,"27","")))))</f>
      </c>
      <c r="Y18" s="7">
        <f>IF(C16=28,"28",IF(C17=28,"28",IF(C18=28,"28",IF(C19=28,"28",IF(C20=28,"28","")))))</f>
      </c>
      <c r="Z18" s="7">
        <f>IF(C16=29,"29",IF(C17=29,"29",IF(C18=29,"29",IF(C19=29,"29",IF(C20=29,"29","")))))</f>
      </c>
      <c r="AA18" s="7">
        <f>IF(C16=30,"30",IF(C17=30,"30",IF(C18=30,"30",IF(C19=30,"30",IF(C20=30,"30","")))))</f>
      </c>
    </row>
    <row r="19" spans="1:27" ht="19.5" customHeight="1">
      <c r="A19" s="2">
        <v>19</v>
      </c>
      <c r="B19" s="3">
        <f ca="1" t="shared" si="0"/>
        <v>0.07056561392215066</v>
      </c>
      <c r="C19" s="2">
        <f t="shared" si="1"/>
        <v>47</v>
      </c>
      <c r="D19" s="2"/>
      <c r="E19" s="2"/>
      <c r="F19" s="2"/>
      <c r="G19" s="2"/>
      <c r="H19" s="15" t="s">
        <v>17</v>
      </c>
      <c r="I19" s="16">
        <f>C31</f>
        <v>1</v>
      </c>
      <c r="J19" s="16">
        <f>C32</f>
        <v>49</v>
      </c>
      <c r="K19" s="16">
        <f>C33</f>
        <v>10</v>
      </c>
      <c r="L19" s="16">
        <f>C34</f>
        <v>45</v>
      </c>
      <c r="M19" s="16">
        <f>C35</f>
        <v>48</v>
      </c>
      <c r="N19" s="17">
        <f>G1</f>
        <v>10</v>
      </c>
      <c r="O19" s="17">
        <f>G3</f>
        <v>3</v>
      </c>
      <c r="Q19" s="7">
        <f>IF(C11=31,"31",IF(C12=31,"31",IF(C13=31,"31",IF(C14=31,"31",IF(C15=31,"31","")))))</f>
      </c>
      <c r="R19" s="7">
        <f>IF(C11=32,"32",IF(C12=32,"32",IF(C13=32,"32",IF(C14=32,"32",IF(C15=32,"32","")))))</f>
      </c>
      <c r="S19" s="7">
        <f>IF(C11=33,"33",IF(C12=33,"33",IF(C13=33,"33",IF(C14=33,"33",IF(C15=33,"33","")))))</f>
      </c>
      <c r="T19" s="7">
        <f>IF(C11=34,"34",IF(C12=34,"34",IF(C13=34,"34",IF(C14=34,"34",IF(C15=34,"34","")))))</f>
      </c>
      <c r="U19" s="7" t="str">
        <f>IF(C11=35,"35",IF(C12=35,"35",IF(C13=35,"35",IF(C14=35,"35",IF(C15=35,"35","")))))</f>
        <v>35</v>
      </c>
      <c r="W19" s="7">
        <f>IF(C16=31,"31",IF(C17=31,"31",IF(C18=31,"31",IF(C19=31,"31",IF(C20=31,"31","")))))</f>
      </c>
      <c r="X19" s="7">
        <f>IF(C16=32,"32",IF(C17=32,"32",IF(C18=32,"32",IF(C19=32,"32",IF(C20=32,"32","")))))</f>
      </c>
      <c r="Y19" s="7">
        <f>IF(C16=33,"33",IF(C17=33,"33",IF(C18=33,"33",IF(C19=33,"33",IF(C20=33,"33","")))))</f>
      </c>
      <c r="Z19" s="7" t="str">
        <f>IF(C16=34,"34",IF(C17=34,"34",IF(C18=34,"34",IF(C19=34,"34",IF(C20=34,"34","")))))</f>
        <v>34</v>
      </c>
      <c r="AA19" s="7">
        <f>IF(C16=35,"35",IF(C17=35,"35",IF(C18=35,"35",IF(C19=35,"35",IF(C20=35,"35","")))))</f>
      </c>
    </row>
    <row r="20" spans="1:27" ht="19.5" customHeight="1">
      <c r="A20" s="2">
        <v>20</v>
      </c>
      <c r="B20" s="3">
        <f ca="1" t="shared" si="0"/>
        <v>0.44540341869786326</v>
      </c>
      <c r="C20" s="2">
        <f t="shared" si="1"/>
        <v>24</v>
      </c>
      <c r="D20" s="2"/>
      <c r="E20" s="2"/>
      <c r="F20" s="2"/>
      <c r="G20" s="2"/>
      <c r="H20" s="15" t="s">
        <v>18</v>
      </c>
      <c r="I20" s="16">
        <f>C36</f>
        <v>46</v>
      </c>
      <c r="J20" s="16">
        <f>C37</f>
        <v>3</v>
      </c>
      <c r="K20" s="16">
        <f>C38</f>
        <v>43</v>
      </c>
      <c r="L20" s="16">
        <f>C39</f>
        <v>23</v>
      </c>
      <c r="M20" s="16">
        <f>C40</f>
        <v>38</v>
      </c>
      <c r="N20" s="17">
        <f>G1</f>
        <v>10</v>
      </c>
      <c r="O20" s="17">
        <f>G4</f>
        <v>8</v>
      </c>
      <c r="Q20" s="7">
        <f>IF(C11=36,"36",IF(C12=36,"36",IF(C13=36,"36",IF(C14=36,"36",IF(C15=36,"36","")))))</f>
      </c>
      <c r="R20" s="7">
        <f>IF(C11=37,"37",IF(C12=37,"37",IF(C13=37,"37",IF(C14=37,"37",IF(C15=37,"37","")))))</f>
      </c>
      <c r="S20" s="7">
        <f>IF(C11=38,"38",IF(C12=38,"38",IF(C13=38,"38",IF(C14=38,"38",IF(C15=38,"38","")))))</f>
      </c>
      <c r="T20" s="7">
        <f>IF(C11=39,"39",IF(C12=39,"39",IF(C13=39,"39",IF(C14=39,"39",IF(C15=39,"39","")))))</f>
      </c>
      <c r="U20" s="7">
        <f>IF(C11=40,"40",IF(C12=40,"40",IF(C13=40,"40",IF(C14=40,"40",IF(C15=40,"40","")))))</f>
      </c>
      <c r="W20" s="7">
        <f>IF(C16=36,"36",IF(C17=36,"36",IF(C18=36,"36",IF(C19=36,"36",IF(C20=36,"36","")))))</f>
      </c>
      <c r="X20" s="7">
        <f>IF(C16=37,"37",IF(C17=37,"37",IF(C18=37,"37",IF(C19=37,"37",IF(C20=37,"37","")))))</f>
      </c>
      <c r="Y20" s="7">
        <f>IF(C16=38,"38",IF(C17=38,"38",IF(C18=38,"38",IF(C19=38,"38",IF(C20=38,"38","")))))</f>
      </c>
      <c r="Z20" s="7">
        <f>IF(C16=39,"39",IF(C17=39,"39",IF(C18=39,"39",IF(C19=39,"39",IF(C20=39,"39","")))))</f>
      </c>
      <c r="AA20" s="7">
        <f>IF(C16=40,"40",IF(C17=40,"40",IF(C18=40,"40",IF(C19=40,"40",IF(C20=40,"40","")))))</f>
      </c>
    </row>
    <row r="21" spans="1:27" ht="19.5" customHeight="1">
      <c r="A21" s="2">
        <v>21</v>
      </c>
      <c r="B21" s="3">
        <f ca="1" t="shared" si="0"/>
        <v>0.7615902568227948</v>
      </c>
      <c r="C21" s="2">
        <f t="shared" si="1"/>
        <v>8</v>
      </c>
      <c r="D21" s="2"/>
      <c r="E21" s="2"/>
      <c r="F21" s="2"/>
      <c r="G21" s="2"/>
      <c r="H21" s="15" t="s">
        <v>19</v>
      </c>
      <c r="I21" s="16">
        <f>C41</f>
        <v>40</v>
      </c>
      <c r="J21" s="16">
        <f>C42</f>
        <v>21</v>
      </c>
      <c r="K21" s="16">
        <f>C43</f>
        <v>36</v>
      </c>
      <c r="L21" s="16">
        <f>C44</f>
        <v>13</v>
      </c>
      <c r="M21" s="16">
        <f>C45</f>
        <v>27</v>
      </c>
      <c r="N21" s="17">
        <f>G2</f>
        <v>9</v>
      </c>
      <c r="O21" s="17">
        <f>G3</f>
        <v>3</v>
      </c>
      <c r="Q21" s="7">
        <f>IF(C11=41,"41",IF(C12=41,"41",IF(C13=41,"41",IF(C14=41,"41",IF(C15=41,"41","")))))</f>
      </c>
      <c r="R21" s="7">
        <f>IF(C11=42,"42",IF(C12=42,"42",IF(C13=42,"42",IF(C14=42,"42",IF(C15=42,"42","")))))</f>
      </c>
      <c r="S21" s="7">
        <f>IF(C11=43,"43",IF(C12=43,"43",IF(C13=43,"43",IF(C14=43,"43",IF(C15=43,"43","")))))</f>
      </c>
      <c r="T21" s="7">
        <f>IF(C11=44,"44",IF(C12=44,"44",IF(C13=44,"44",IF(C14=44,"44",IF(C15=44,"44","")))))</f>
      </c>
      <c r="U21" s="7">
        <f>IF(C11=45,"45",IF(C12=45,"45",IF(C13=45,"45",IF(C14=45,"45",IF(C15=45,"45","")))))</f>
      </c>
      <c r="W21" s="7">
        <f>IF(C16=41,"41",IF(C17=41,"41",IF(C18=41,"41",IF(C19=41,"41",IF(C20=41,"41","")))))</f>
      </c>
      <c r="X21" s="7">
        <f>IF(C16=42,"42",IF(C17=42,"42",IF(C18=42,"42",IF(C19=42,"42",IF(C20=42,"42","")))))</f>
      </c>
      <c r="Y21" s="7">
        <f>IF(C16=43,"43",IF(C17=43,"43",IF(C18=43,"43",IF(C19=43,"43",IF(C20=43,"43","")))))</f>
      </c>
      <c r="Z21" s="7">
        <f>IF(C16=44,"44",IF(C17=44,"44",IF(C18=44,"44",IF(C19=44,"44",IF(C20=44,"44","")))))</f>
      </c>
      <c r="AA21" s="7">
        <f>IF(C16=45,"45",IF(C17=45,"45",IF(C18=45,"45",IF(C19=45,"45",IF(C20=45,"45","")))))</f>
      </c>
    </row>
    <row r="22" spans="1:27" ht="19.5" customHeight="1">
      <c r="A22" s="2">
        <v>22</v>
      </c>
      <c r="B22" s="3">
        <f ca="1" t="shared" si="0"/>
        <v>0.39834095306946615</v>
      </c>
      <c r="C22" s="2">
        <f t="shared" si="1"/>
        <v>26</v>
      </c>
      <c r="D22" s="2"/>
      <c r="E22" s="2"/>
      <c r="F22" s="2"/>
      <c r="G22" s="2"/>
      <c r="H22" s="15" t="s">
        <v>20</v>
      </c>
      <c r="I22" s="16">
        <f>C46</f>
        <v>39</v>
      </c>
      <c r="J22" s="16">
        <f>C47</f>
        <v>41</v>
      </c>
      <c r="K22" s="16">
        <f>C48</f>
        <v>20</v>
      </c>
      <c r="L22" s="16">
        <f>C49</f>
        <v>5</v>
      </c>
      <c r="M22" s="16">
        <f>C50</f>
        <v>6</v>
      </c>
      <c r="N22" s="17">
        <f>G2</f>
        <v>9</v>
      </c>
      <c r="O22" s="17">
        <f>G4</f>
        <v>8</v>
      </c>
      <c r="Q22" s="7">
        <f>IF(C11=46,"46",IF(C12=46,"46",IF(C13=46,"46",IF(C14=46,"46",IF(C15=46,"46","")))))</f>
      </c>
      <c r="R22" s="7">
        <f>IF(C11=47,"47",IF(C12=47,"47",IF(C13=47,"47",IF(C14=47,"47",IF(C15=47,"47","")))))</f>
      </c>
      <c r="S22" s="7">
        <f>IF(C11=48,"48",IF(C12=48,"48",IF(C13=48,"48",IF(C14=48,"48",IF(C15=48,"48","")))))</f>
      </c>
      <c r="T22" s="7">
        <f>IF(C11=49,"49",IF(C12=49,"49",IF(C13=49,"49",IF(C14=49,"49",IF(C15=49,"49","")))))</f>
      </c>
      <c r="U22" s="7">
        <f>IF(C11=50,"50",IF(C12=50,"50",IF(C13=50,"50",IF(C14=50,"50",IF(C15=50,"50","")))))</f>
      </c>
      <c r="W22" s="7">
        <f>IF(C16=46,"46",IF(C17=46,"46",IF(C18=46,"46",IF(C19=46,"46",IF(C20=46,"46","")))))</f>
      </c>
      <c r="X22" s="7" t="str">
        <f>IF(C16=47,"47",IF(C17=47,"47",IF(C18=47,"47",IF(C19=47,"47",IF(C20=47,"47","")))))</f>
        <v>47</v>
      </c>
      <c r="Y22" s="7">
        <f>IF(C16=48,"48",IF(C17=48,"48",IF(C18=48,"48",IF(C19=48,"48",IF(C20=48,"48","")))))</f>
      </c>
      <c r="Z22" s="7">
        <f>IF(C16=49,"49",IF(C17=49,"49",IF(C18=49,"49",IF(C19=49,"49",IF(C20=49,"49","")))))</f>
      </c>
      <c r="AA22" s="7">
        <f>IF(C16=50,"50",IF(C17=50,"50",IF(C18=50,"50",IF(C19=50,"50",IF(C20=50,"50","")))))</f>
      </c>
    </row>
    <row r="23" spans="1:27" ht="19.5" customHeight="1">
      <c r="A23" s="2">
        <v>23</v>
      </c>
      <c r="B23" s="3">
        <f ca="1" t="shared" si="0"/>
        <v>0.6807899336725187</v>
      </c>
      <c r="C23" s="2">
        <f t="shared" si="1"/>
        <v>11</v>
      </c>
      <c r="D23" s="2"/>
      <c r="E23" s="2"/>
      <c r="F23" s="2"/>
      <c r="G23" s="2"/>
      <c r="Q23" s="10" t="s">
        <v>21</v>
      </c>
      <c r="R23" s="11"/>
      <c r="S23" s="14"/>
      <c r="T23" s="11">
        <f>G5</f>
        <v>5</v>
      </c>
      <c r="U23" s="13">
        <f>G6</f>
        <v>4</v>
      </c>
      <c r="W23" s="10" t="s">
        <v>22</v>
      </c>
      <c r="X23" s="11"/>
      <c r="Y23" s="14"/>
      <c r="Z23" s="11">
        <f>G7</f>
        <v>6</v>
      </c>
      <c r="AA23" s="13">
        <f>G8</f>
        <v>7</v>
      </c>
    </row>
    <row r="24" spans="1:20" ht="19.5" customHeight="1">
      <c r="A24" s="2">
        <v>24</v>
      </c>
      <c r="B24" s="3">
        <f ca="1" t="shared" si="0"/>
        <v>0.6372957610680527</v>
      </c>
      <c r="C24" s="2">
        <f t="shared" si="1"/>
        <v>15</v>
      </c>
      <c r="D24" s="2"/>
      <c r="E24" s="2"/>
      <c r="F24" s="2"/>
      <c r="G24" s="2"/>
      <c r="H24" s="18" t="s">
        <v>23</v>
      </c>
      <c r="I24" s="19">
        <f>C1</f>
        <v>33</v>
      </c>
      <c r="J24" s="19"/>
      <c r="K24" s="19"/>
      <c r="L24" s="19"/>
      <c r="M24" s="19"/>
      <c r="N24" s="19"/>
      <c r="O24" s="19"/>
      <c r="P24" s="20"/>
      <c r="Q24" s="19"/>
      <c r="R24" s="19"/>
      <c r="S24" s="19"/>
      <c r="T24" s="19"/>
    </row>
    <row r="25" spans="1:27" ht="19.5" customHeight="1">
      <c r="A25" s="2">
        <v>25</v>
      </c>
      <c r="B25" s="3">
        <f ca="1" t="shared" si="0"/>
        <v>0.8724395176645272</v>
      </c>
      <c r="C25" s="2">
        <f t="shared" si="1"/>
        <v>2</v>
      </c>
      <c r="D25" s="2"/>
      <c r="E25" s="2"/>
      <c r="F25" s="2"/>
      <c r="G25" s="2"/>
      <c r="H25" s="18"/>
      <c r="I25"/>
      <c r="J25"/>
      <c r="K25" s="7">
        <f>IF(C21=1,"1",IF(C22=1,"1",IF(C23=1,"1",IF(C24=1,"1",IF(C25=1,"1","")))))</f>
      </c>
      <c r="L25" s="7" t="str">
        <f>IF(C21=2,"2",IF(C22=2,"2",IF(C23=2,"2",IF(C24=2,"2",IF(C25=2,"2","")))))</f>
        <v>2</v>
      </c>
      <c r="M25" s="7">
        <f>IF(C21=3,"3",IF(C22=3,"3",IF(C23=3,"3",IF(C24=3,"3",IF(C25=3,"3","")))))</f>
      </c>
      <c r="N25" s="7">
        <f>IF(C21=4,"4",IF(C22=4,"4",IF(C23=4,"4",IF(C24=4,"4",IF(C25=4,"4","")))))</f>
      </c>
      <c r="O25" s="7">
        <f>IF(C21=5,"5",IF(C22=5,"5",IF(C23=5,"5",IF(C24=5,"5",IF(C25=5,"5","")))))</f>
      </c>
      <c r="P25" s="19"/>
      <c r="Q25" s="7">
        <f>IF(C26=1,"1",IF(C27=1,"1",IF(C28=1,"1",IF(C29=1,"1",IF(C30=1,"1","")))))</f>
      </c>
      <c r="R25" s="7">
        <f>IF(C26=2,"2",IF(C27=2,"2",IF(C28=2,"2",IF(C29=2,"2",IF(C30=2,"2","")))))</f>
      </c>
      <c r="S25" s="7">
        <f>IF(C26=3,"3",IF(C27=3,"3",IF(C28=3,"3",IF(C29=3,"3",IF(C30=3,"3","")))))</f>
      </c>
      <c r="T25" s="7">
        <f>IF(C26=4,"4",IF(C27=4,"4",IF(C28=4,"4",IF(C29=4,"4",IF(C30=4,"4","")))))</f>
      </c>
      <c r="U25" s="7">
        <f>IF(C26=5,"5",IF(C27=5,"5",IF(C28=5,"5",IF(C29=5,"5",IF(C30=5,"5","")))))</f>
      </c>
      <c r="V25"/>
      <c r="W25" s="7" t="str">
        <f>IF(C31=1,"1",IF(C32=1,"1",IF(C33=1,"1",IF(C34=1,"1",IF(C35=1,"1","")))))</f>
        <v>1</v>
      </c>
      <c r="X25" s="7">
        <f>IF(C31=2,"2",IF(C32=2,"2",IF(C33=2,"2",IF(C34=2,"2",IF(C35=2,"2","")))))</f>
      </c>
      <c r="Y25" s="7">
        <f>IF(C31=3,"3",IF(C32=3,"3",IF(C33=3,"3",IF(C34=3,"3",IF(C35=3,"3","")))))</f>
      </c>
      <c r="Z25" s="7">
        <f>IF(C31=4,"4",IF(C32=4,"4",IF(C33=4,"4",IF(C34=4,"4",IF(C35=4,"4","")))))</f>
      </c>
      <c r="AA25" s="7">
        <f>IF(C31=5,"5",IF(C32=5,"5",IF(C33=5,"5",IF(C34=5,"5",IF(C35=5,"5","")))))</f>
      </c>
    </row>
    <row r="26" spans="1:27" ht="19.5" customHeight="1">
      <c r="A26" s="2">
        <v>26</v>
      </c>
      <c r="B26" s="3">
        <f ca="1" t="shared" si="0"/>
        <v>0.6803906200879739</v>
      </c>
      <c r="C26" s="2">
        <f t="shared" si="1"/>
        <v>12</v>
      </c>
      <c r="D26" s="2"/>
      <c r="E26" s="2"/>
      <c r="F26" s="2"/>
      <c r="G26" s="2"/>
      <c r="H26" s="18"/>
      <c r="I26"/>
      <c r="J26"/>
      <c r="K26" s="7">
        <f>IF(C21=6,"6",IF(C22=6,"6",IF(C23=6,"6",IF(C24=6,"6",IF(C25=6,"6","")))))</f>
      </c>
      <c r="L26" s="7">
        <f>IF(C21=7,"7",IF(C22=7,"7",IF(C23=7,"7",IF(C24=7,"7",IF(C25=7,"7","")))))</f>
      </c>
      <c r="M26" s="7" t="str">
        <f>IF(C21=8,"8",IF(C22=8,"8",IF(C23=8,"8",IF(C24=8,"8",IF(C25=8,"8","")))))</f>
        <v>8</v>
      </c>
      <c r="N26" s="7">
        <f>IF(C21=9,"9",IF(C22=9,"9",IF(C23=9,"9",IF(C24=9,"9",IF(C25=9,"9","")))))</f>
      </c>
      <c r="O26" s="7">
        <f>IF(C21=10,"10",IF(C22=10,"10",IF(C23=10,"10",IF(C24=10,"10",IF(C25=10,"10","")))))</f>
      </c>
      <c r="P26" s="19"/>
      <c r="Q26" s="7">
        <f>IF(C26=6,"6",IF(C27=6,"6",IF(C28=6,"6",IF(C29=6,"6",IF(C30=6,"6","")))))</f>
      </c>
      <c r="R26" s="7">
        <f>IF(C26=7,"7",IF(C27=7,"7",IF(C28=7,"7",IF(C29=7,"7",IF(C30=7,"7","")))))</f>
      </c>
      <c r="S26" s="7">
        <f>IF(C26=8,"8",IF(C27=8,"8",IF(C28=8,"8",IF(C29=8,"8",IF(C30=8,"8","")))))</f>
      </c>
      <c r="T26" s="7">
        <f>IF(C26=9,"9",IF(C27=9,"9",IF(C28=9,"9",IF(C29=9,"9",IF(C30=9,"9","")))))</f>
      </c>
      <c r="U26" s="7">
        <f>IF(C26=10,"10",IF(C27=10,"10",IF(C28=10,"10",IF(C29=10,"10",IF(C30=10,"10","")))))</f>
      </c>
      <c r="V26"/>
      <c r="W26" s="7">
        <f>IF(C31=6,"6",IF(C32=6,"6",IF(C33=6,"6",IF(C34=6,"6",IF(C35=6,"6","")))))</f>
      </c>
      <c r="X26" s="7">
        <f>IF(C31=7,"7",IF(C32=7,"7",IF(C33=7,"7",IF(C34=7,"7",IF(C35=7,"7","")))))</f>
      </c>
      <c r="Y26" s="7">
        <f>IF(C31=8,"8",IF(C32=8,"8",IF(C33=8,"8",IF(C34=8,"8",IF(C35=8,"8","")))))</f>
      </c>
      <c r="Z26" s="7">
        <f>IF(C31=9,"9",IF(C32=9,"9",IF(C33=9,"9",IF(C34=9,"9",IF(C35=9,"9","")))))</f>
      </c>
      <c r="AA26" s="7" t="str">
        <f>IF(C31=10,"10",IF(C32=10,"10",IF(C33=10,"10",IF(C34=10,"10",IF(C35=10,"10","")))))</f>
        <v>10</v>
      </c>
    </row>
    <row r="27" spans="1:27" ht="19.5" customHeight="1">
      <c r="A27" s="2">
        <v>27</v>
      </c>
      <c r="B27" s="3">
        <f ca="1" t="shared" si="0"/>
        <v>0.30557932113208963</v>
      </c>
      <c r="C27" s="2">
        <f t="shared" si="1"/>
        <v>31</v>
      </c>
      <c r="D27" s="2"/>
      <c r="E27" s="2"/>
      <c r="F27" s="2"/>
      <c r="G27" s="2"/>
      <c r="H27" s="18"/>
      <c r="I27"/>
      <c r="J27"/>
      <c r="K27" s="7" t="str">
        <f>IF(C21=11,"11",IF(C22=11,"11",IF(C23=11,"11",IF(C24=11,"11",IF(C25=11,"11","")))))</f>
        <v>11</v>
      </c>
      <c r="L27" s="7">
        <f>IF(C21=12,"12",IF(C22=12,"12",IF(C23=12,"12",IF(C24=12,"12",IF(C25=12,"12","")))))</f>
      </c>
      <c r="M27" s="7">
        <f>IF(C21=13,"13",IF(C22=13,"13",IF(C23=13,"13",IF(C24=13,"13",IF(C25=13,"13","")))))</f>
      </c>
      <c r="N27" s="7">
        <f>IF(C21=14,"14",IF(C22=14,"14",IF(C23=14,"14",IF(C24=14,"14",IF(C25=14,"14","")))))</f>
      </c>
      <c r="O27" s="7" t="str">
        <f>IF(C21=15,"15",IF(C22=15,"15",IF(C23=15,"15",IF(C24=15,"15",IF(C25=15,"15","")))))</f>
        <v>15</v>
      </c>
      <c r="P27" s="19"/>
      <c r="Q27" s="7">
        <f>IF(C26=11,"11",IF(C27=11,"11",IF(C28=11,"11",IF(C29=11,"11",IF(C30=11,"11","")))))</f>
      </c>
      <c r="R27" s="7" t="str">
        <f>IF(C26=12,"12",IF(C27=12,"12",IF(C28=12,"12",IF(C29=12,"12",IF(C30=12,"12","")))))</f>
        <v>12</v>
      </c>
      <c r="S27" s="7">
        <f>IF(C26=13,"13",IF(C27=13,"13",IF(C28=13,"13",IF(C29=13,"13",IF(C30=13,"13","")))))</f>
      </c>
      <c r="T27" s="7">
        <f>IF(C26=14,"14",IF(C27=14,"14",IF(C28=14,"14",IF(C29=14,"14",IF(C30=14,"14","")))))</f>
      </c>
      <c r="U27" s="7">
        <f>IF(C26=15,"15",IF(C27=15,"15",IF(C28=15,"15",IF(C29=15,"15",IF(C30=15,"15","")))))</f>
      </c>
      <c r="V27"/>
      <c r="W27" s="7">
        <f>IF(C31=11,"11",IF(C32=11,"11",IF(C33=11,"11",IF(C34=11,"11",IF(C35=11,"11","")))))</f>
      </c>
      <c r="X27" s="7">
        <f>IF(C31=12,"12",IF(C32=12,"12",IF(C33=12,"12",IF(C34=12,"12",IF(C35=12,"12","")))))</f>
      </c>
      <c r="Y27" s="7">
        <f>IF(C31=13,"13",IF(C32=13,"13",IF(C33=13,"13",IF(C34=13,"13",IF(C35=13,"13","")))))</f>
      </c>
      <c r="Z27" s="7">
        <f>IF(C31=14,"14",IF(C32=14,"14",IF(C33=14,"14",IF(C34=14,"14",IF(C35=14,"14","")))))</f>
      </c>
      <c r="AA27" s="7">
        <f>IF(C31=15,"15",IF(C32=15,"15",IF(C33=15,"15",IF(C34=15,"15",IF(C35=15,"15","")))))</f>
      </c>
    </row>
    <row r="28" spans="1:27" ht="19.5" customHeight="1">
      <c r="A28" s="2">
        <v>28</v>
      </c>
      <c r="B28" s="3">
        <f ca="1" t="shared" si="0"/>
        <v>0.17849987852044435</v>
      </c>
      <c r="C28" s="2">
        <f t="shared" si="1"/>
        <v>37</v>
      </c>
      <c r="D28" s="2"/>
      <c r="E28" s="2"/>
      <c r="F28" s="2"/>
      <c r="G28" s="2"/>
      <c r="H28" s="18"/>
      <c r="I28"/>
      <c r="J28"/>
      <c r="K28" s="7">
        <f>IF(C21=16,"16",IF(C22=16,"16",IF(C23=16,"16",IF(C24=16,"16",IF(C25=16,"16","")))))</f>
      </c>
      <c r="L28" s="7">
        <f>IF(C21=17,"17",IF(C22=17,"17",IF(C23=17,"17",IF(C24=17,"17",IF(C25=17,"17","")))))</f>
      </c>
      <c r="M28" s="7">
        <f>IF(C21=18,"18",IF(C22=18,"18",IF(C23=18,"18",IF(C24=18,"18",IF(C25=18,"18","")))))</f>
      </c>
      <c r="N28" s="7">
        <f>IF(C21=19,"19",IF(C22=19,"19",IF(C23=19,"19",IF(C24=19,"19",IF(C25=19,"19","")))))</f>
      </c>
      <c r="O28" s="7">
        <f>IF(C21=20,"20",IF(C22=20,"20",IF(C23=20,"20",IF(C24=20,"20",IF(C25=20,"20","")))))</f>
      </c>
      <c r="P28" s="19"/>
      <c r="Q28" s="7" t="str">
        <f>IF(C26=16,"16",IF(C27=16,"16",IF(C28=16,"16",IF(C29=16,"16",IF(C30=16,"16","")))))</f>
        <v>16</v>
      </c>
      <c r="R28" s="7">
        <f>IF(C26=17,"17",IF(C27=17,"17",IF(C28=17,"17",IF(C29=17,"17",IF(C30=17,"17","")))))</f>
      </c>
      <c r="S28" s="7">
        <f>IF(C26=18,"18",IF(C27=18,"18",IF(C28=18,"18",IF(C29=18,"18",IF(C30=18,"18","")))))</f>
      </c>
      <c r="T28" s="7" t="str">
        <f>IF(C26=19,"19",IF(C27=19,"19",IF(C28=19,"19",IF(C29=19,"19",IF(C30=19,"19","")))))</f>
        <v>19</v>
      </c>
      <c r="U28" s="7">
        <f>IF(C26=20,"20",IF(C27=20,"20",IF(C28=20,"20",IF(C29=20,"20",IF(C30=20,"20","")))))</f>
      </c>
      <c r="V28"/>
      <c r="W28" s="7">
        <f>IF(C31=16,"16",IF(C32=16,"16",IF(C33=16,"16",IF(C34=16,"16",IF(C35=16,"16","")))))</f>
      </c>
      <c r="X28" s="7">
        <f>IF(C31=17,"17",IF(C32=17,"17",IF(C33=17,"17",IF(C34=17,"17",IF(C35=17,"17","")))))</f>
      </c>
      <c r="Y28" s="7">
        <f>IF(C31=18,"18",IF(C32=18,"18",IF(C33=18,"18",IF(C34=18,"18",IF(C35=18,"18","")))))</f>
      </c>
      <c r="Z28" s="7">
        <f>IF(C31=19,"19",IF(C32=19,"19",IF(C33=19,"19",IF(C34=19,"19",IF(C35=19,"19","")))))</f>
      </c>
      <c r="AA28" s="7">
        <f>IF(C31=20,"20",IF(C32=20,"20",IF(C33=20,"20",IF(C34=20,"20",IF(C35=20,"20","")))))</f>
      </c>
    </row>
    <row r="29" spans="1:27" ht="19.5" customHeight="1">
      <c r="A29" s="2">
        <v>29</v>
      </c>
      <c r="B29" s="3">
        <f ca="1" t="shared" si="0"/>
        <v>0.582098536697915</v>
      </c>
      <c r="C29" s="2">
        <f t="shared" si="1"/>
        <v>16</v>
      </c>
      <c r="D29" s="2"/>
      <c r="E29" s="2"/>
      <c r="F29" s="2"/>
      <c r="G29" s="2"/>
      <c r="H29" s="18"/>
      <c r="I29"/>
      <c r="J29"/>
      <c r="K29" s="7">
        <f>IF(C21=21,"21",IF(C22=21,"21",IF(C23=21,"21",IF(C24=21,"21",IF(C25=21,"21","")))))</f>
      </c>
      <c r="L29" s="7">
        <f>IF(C21=22,"22",IF(C22=22,"22",IF(C23=22,"22",IF(C24=22,"22",IF(C25=22,"22","")))))</f>
      </c>
      <c r="M29" s="7">
        <f>IF(C21=23,"23",IF(C22=23,"23",IF(C23=23,"23",IF(C24=23,"23",IF(C25=23,"23","")))))</f>
      </c>
      <c r="N29" s="7">
        <f>IF(C21=24,"24",IF(C22=24,"24",IF(C23=24,"24",IF(C24=24,"24",IF(C25=24,"24","")))))</f>
      </c>
      <c r="O29" s="7">
        <f>IF(C21=25,"25",IF(C22=25,"25",IF(C23=25,"25",IF(C24=25,"25",IF(C25=25,"25","")))))</f>
      </c>
      <c r="P29" s="19"/>
      <c r="Q29" s="7">
        <f>IF(C26=21,"21",IF(C27=21,"21",IF(C28=21,"21",IF(C29=21,"21",IF(C30=21,"21","")))))</f>
      </c>
      <c r="R29" s="7">
        <f>IF(C26=22,"22",IF(C27=22,"22",IF(C28=22,"22",IF(C29=22,"22",IF(C30=22,"22","")))))</f>
      </c>
      <c r="S29" s="7">
        <f>IF(C26=23,"23",IF(C27=23,"23",IF(C28=23,"23",IF(C29=23,"23",IF(C30=23,"23","")))))</f>
      </c>
      <c r="T29" s="7">
        <f>IF(C26=24,"24",IF(C27=24,"24",IF(C28=24,"24",IF(C29=24,"24",IF(C30=24,"24","")))))</f>
      </c>
      <c r="U29" s="7">
        <f>IF(C26=25,"25",IF(C27=25,"25",IF(C28=25,"25",IF(C29=25,"25",IF(C30=25,"25","")))))</f>
      </c>
      <c r="V29"/>
      <c r="W29" s="7">
        <f>IF(C31=21,"21",IF(C32=21,"21",IF(C33=21,"21",IF(C34=21,"21",IF(C35=21,"21","")))))</f>
      </c>
      <c r="X29" s="7">
        <f>IF(C31=22,"22",IF(C32=22,"22",IF(C33=22,"22",IF(C34=22,"22",IF(C35=22,"22","")))))</f>
      </c>
      <c r="Y29" s="7">
        <f>IF(C31=23,"23",IF(C32=23,"23",IF(C33=23,"23",IF(C34=23,"23",IF(C35=23,"23","")))))</f>
      </c>
      <c r="Z29" s="7">
        <f>IF(C31=24,"24",IF(C32=24,"24",IF(C33=24,"24",IF(C34=24,"24",IF(C35=24,"24","")))))</f>
      </c>
      <c r="AA29" s="7">
        <f>IF(C31=25,"25",IF(C32=25,"25",IF(C33=25,"25",IF(C34=25,"25",IF(C35=25,"25","")))))</f>
      </c>
    </row>
    <row r="30" spans="1:27" ht="19.5" customHeight="1">
      <c r="A30" s="2">
        <v>30</v>
      </c>
      <c r="B30" s="3">
        <f ca="1" t="shared" si="0"/>
        <v>0.5125936839471132</v>
      </c>
      <c r="C30" s="2">
        <f t="shared" si="1"/>
        <v>19</v>
      </c>
      <c r="D30" s="2"/>
      <c r="E30" s="2"/>
      <c r="F30" s="2"/>
      <c r="G30" s="2"/>
      <c r="I30"/>
      <c r="J30"/>
      <c r="K30" s="7" t="str">
        <f>IF(C21=26,"26",IF(C22=26,"26",IF(C23=26,"26",IF(C24=26,"26",IF(C25=26,"26","")))))</f>
        <v>26</v>
      </c>
      <c r="L30" s="7">
        <f>IF(C21=27,"27",IF(C22=27,"27",IF(C23=27,"27",IF(C24=27,"27",IF(C25=27,"27","")))))</f>
      </c>
      <c r="M30" s="7">
        <f>IF(C21=28,"28",IF(C22=28,"28",IF(C23=28,"28",IF(C24=28,"28",IF(C25=28,"28","")))))</f>
      </c>
      <c r="N30" s="7">
        <f>IF(C21=29,"29",IF(C22=29,"29",IF(C23=29,"29",IF(C24=29,"29",IF(C25=29,"29","")))))</f>
      </c>
      <c r="O30" s="7">
        <f>IF(C21=30,"30",IF(C22=30,"30",IF(C23=30,"30",IF(C24=30,"30",IF(C25=30,"30","")))))</f>
      </c>
      <c r="Q30" s="7">
        <f>IF(C26=26,"26",IF(C27=26,"26",IF(C28=26,"26",IF(C29=26,"26",IF(C30=26,"26","")))))</f>
      </c>
      <c r="R30" s="7">
        <f>IF(C26=27,"27",IF(C27=27,"27",IF(C28=27,"27",IF(C29=27,"27",IF(C30=27,"27","")))))</f>
      </c>
      <c r="S30" s="7">
        <f>IF(C26=28,"28",IF(C27=28,"28",IF(C28=28,"28",IF(C29=28,"28",IF(C30=28,"28","")))))</f>
      </c>
      <c r="T30" s="7">
        <f>IF(C26=29,"29",IF(C27=29,"29",IF(C28=29,"29",IF(C29=29,"29",IF(C30=29,"29","")))))</f>
      </c>
      <c r="U30" s="7">
        <f>IF(C26=30,"30",IF(C27=30,"30",IF(C28=30,"30",IF(C29=30,"30",IF(C30=30,"30","")))))</f>
      </c>
      <c r="V30"/>
      <c r="W30" s="7">
        <f>IF(C31=26,"26",IF(C32=26,"26",IF(C33=26,"26",IF(C34=26,"26",IF(C35=26,"26","")))))</f>
      </c>
      <c r="X30" s="7">
        <f>IF(C31=27,"27",IF(C32=27,"27",IF(C33=27,"27",IF(C34=27,"27",IF(C35=27,"27","")))))</f>
      </c>
      <c r="Y30" s="7">
        <f>IF(C31=28,"28",IF(C32=28,"28",IF(C33=28,"28",IF(C34=28,"28",IF(C35=28,"28","")))))</f>
      </c>
      <c r="Z30" s="7">
        <f>IF(C31=29,"29",IF(C32=29,"29",IF(C33=29,"29",IF(C34=29,"29",IF(C35=29,"29","")))))</f>
      </c>
      <c r="AA30" s="7">
        <f>IF(C31=30,"30",IF(C32=30,"30",IF(C33=30,"30",IF(C34=30,"30",IF(C35=30,"30","")))))</f>
      </c>
    </row>
    <row r="31" spans="1:27" ht="19.5" customHeight="1">
      <c r="A31" s="2">
        <v>31</v>
      </c>
      <c r="B31" s="3">
        <f ca="1" t="shared" si="0"/>
        <v>0.9048871712543649</v>
      </c>
      <c r="C31" s="2">
        <f t="shared" si="1"/>
        <v>1</v>
      </c>
      <c r="D31" s="2"/>
      <c r="E31" s="2"/>
      <c r="F31" s="2"/>
      <c r="G31" s="2"/>
      <c r="I31"/>
      <c r="J31"/>
      <c r="K31" s="7">
        <f>IF(C21=31,"31",IF(C22=31,"31",IF(C23=31,"31",IF(C24=31,"31",IF(C25=31,"31","")))))</f>
      </c>
      <c r="L31" s="7">
        <f>IF(C21=32,"32",IF(C22=32,"32",IF(C23=32,"32",IF(C24=32,"32",IF(C25=32,"32","")))))</f>
      </c>
      <c r="M31" s="7">
        <f>IF(C21=33,"33",IF(C22=33,"33",IF(C23=33,"33",IF(C24=33,"33",IF(C25=33,"33","")))))</f>
      </c>
      <c r="N31" s="7">
        <f>IF(C21=34,"34",IF(C22=34,"34",IF(C23=34,"34",IF(C24=34,"34",IF(C25=34,"34","")))))</f>
      </c>
      <c r="O31" s="7">
        <f>IF(C21=35,"35",IF(C22=35,"35",IF(C23=35,"35",IF(C24=35,"35",IF(C25=35,"35","")))))</f>
      </c>
      <c r="Q31" s="7" t="str">
        <f>IF(C26=31,"31",IF(C27=31,"31",IF(C28=31,"31",IF(C29=31,"31",IF(C30=31,"31","")))))</f>
        <v>31</v>
      </c>
      <c r="R31" s="7">
        <f>IF(C26=32,"32",IF(C27=32,"32",IF(C28=32,"32",IF(C29=32,"32",IF(C30=32,"32","")))))</f>
      </c>
      <c r="S31" s="7">
        <f>IF(C26=33,"33",IF(C27=33,"33",IF(C28=33,"33",IF(C29=33,"33",IF(C30=33,"33","")))))</f>
      </c>
      <c r="T31" s="7">
        <f>IF(C26=34,"34",IF(C27=34,"34",IF(C28=34,"34",IF(C29=34,"34",IF(C30=34,"34","")))))</f>
      </c>
      <c r="U31" s="7">
        <f>IF(C26=35,"35",IF(C27=35,"35",IF(C28=35,"35",IF(C29=35,"35",IF(C30=35,"35","")))))</f>
      </c>
      <c r="V31"/>
      <c r="W31" s="7">
        <f>IF(C31=31,"31",IF(C32=31,"31",IF(C33=31,"31",IF(C34=31,"31",IF(C35=31,"31","")))))</f>
      </c>
      <c r="X31" s="7">
        <f>IF(C31=32,"32",IF(C32=32,"32",IF(C33=32,"32",IF(C34=32,"32",IF(C35=32,"32","")))))</f>
      </c>
      <c r="Y31" s="7">
        <f>IF(C31=33,"33",IF(C32=33,"33",IF(C33=33,"33",IF(C34=33,"33",IF(C35=33,"33","")))))</f>
      </c>
      <c r="Z31" s="7">
        <f>IF(C31=34,"34",IF(C32=34,"34",IF(C33=34,"34",IF(C34=34,"34",IF(C35=34,"34","")))))</f>
      </c>
      <c r="AA31" s="7">
        <f>IF(C31=35,"35",IF(C32=35,"35",IF(C33=35,"35",IF(C34=35,"35",IF(C35=35,"35","")))))</f>
      </c>
    </row>
    <row r="32" spans="1:27" ht="19.5" customHeight="1">
      <c r="A32" s="2">
        <v>32</v>
      </c>
      <c r="B32" s="3">
        <f ca="1" t="shared" si="0"/>
        <v>0.03455979442460144</v>
      </c>
      <c r="C32" s="2">
        <f t="shared" si="1"/>
        <v>49</v>
      </c>
      <c r="D32" s="2"/>
      <c r="E32" s="2"/>
      <c r="F32" s="2"/>
      <c r="G32" s="2"/>
      <c r="I32"/>
      <c r="J32"/>
      <c r="K32" s="7">
        <f>IF(C21=36,"36",IF(C22=36,"36",IF(C23=36,"36",IF(C24=36,"36",IF(C25=36,"36","")))))</f>
      </c>
      <c r="L32" s="7">
        <f>IF(C21=37,"37",IF(C22=37,"37",IF(C23=37,"37",IF(C24=37,"37",IF(C25=37,"37","")))))</f>
      </c>
      <c r="M32" s="7">
        <f>IF(C21=38,"38",IF(C22=38,"38",IF(C23=38,"38",IF(C24=38,"38",IF(C25=38,"38","")))))</f>
      </c>
      <c r="N32" s="7">
        <f>IF(C21=39,"39",IF(C22=39,"39",IF(C23=39,"39",IF(C24=39,"39",IF(C25=39,"39","")))))</f>
      </c>
      <c r="O32" s="7">
        <f>IF(C21=40,"40",IF(C22=40,"40",IF(C23=40,"40",IF(C24=40,"40",IF(C25=40,"40","")))))</f>
      </c>
      <c r="Q32" s="7">
        <f>IF(C26=36,"36",IF(C27=36,"36",IF(C28=36,"36",IF(C29=36,"36",IF(C30=36,"36","")))))</f>
      </c>
      <c r="R32" s="7" t="str">
        <f>IF(C26=37,"37",IF(C27=37,"37",IF(C28=37,"37",IF(C29=37,"37",IF(C30=37,"37","")))))</f>
        <v>37</v>
      </c>
      <c r="S32" s="7">
        <f>IF(C26=38,"38",IF(C27=38,"38",IF(C28=38,"38",IF(C29=38,"38",IF(C30=38,"38","")))))</f>
      </c>
      <c r="T32" s="7">
        <f>IF(C26=39,"39",IF(C27=39,"39",IF(C28=39,"39",IF(C29=39,"39",IF(C30=39,"39","")))))</f>
      </c>
      <c r="U32" s="7">
        <f>IF(C26=40,"40",IF(C27=40,"40",IF(C28=40,"40",IF(C29=40,"40",IF(C30=40,"40","")))))</f>
      </c>
      <c r="V32"/>
      <c r="W32" s="7">
        <f>IF(C31=36,"36",IF(C32=36,"36",IF(C33=36,"36",IF(C34=36,"36",IF(C35=36,"36","")))))</f>
      </c>
      <c r="X32" s="7">
        <f>IF(C31=37,"37",IF(C32=37,"37",IF(C33=37,"37",IF(C34=37,"37",IF(C35=37,"37","")))))</f>
      </c>
      <c r="Y32" s="7">
        <f>IF(C31=38,"38",IF(C32=38,"38",IF(C33=38,"38",IF(C34=38,"38",IF(C35=38,"38","")))))</f>
      </c>
      <c r="Z32" s="7">
        <f>IF(C31=39,"39",IF(C32=39,"39",IF(C33=39,"39",IF(C34=39,"39",IF(C35=39,"39","")))))</f>
      </c>
      <c r="AA32" s="7">
        <f>IF(C31=40,"40",IF(C32=40,"40",IF(C33=40,"40",IF(C34=40,"40",IF(C35=40,"40","")))))</f>
      </c>
    </row>
    <row r="33" spans="1:27" ht="19.5" customHeight="1">
      <c r="A33" s="2">
        <v>33</v>
      </c>
      <c r="B33" s="3">
        <f aca="true" ca="1" t="shared" si="4" ref="B33:B50">RAND()</f>
        <v>0.70138387285965</v>
      </c>
      <c r="C33" s="2">
        <f aca="true" t="shared" si="5" ref="C33:C50">INDEX($A$1:$A$50,RANK($B33,$B$1:$B$50),1)</f>
        <v>10</v>
      </c>
      <c r="D33" s="2"/>
      <c r="E33" s="2"/>
      <c r="F33" s="2"/>
      <c r="G33" s="2"/>
      <c r="I33"/>
      <c r="J33"/>
      <c r="K33" s="7">
        <f>IF(C21=41,"41",IF(C22=41,"41",IF(C23=41,"41",IF(C24=41,"41",IF(C25=41,"41","")))))</f>
      </c>
      <c r="L33" s="7">
        <f>IF(C21=42,"42",IF(C22=42,"42",IF(C23=42,"42",IF(C24=42,"42",IF(C25=42,"42","")))))</f>
      </c>
      <c r="M33" s="7">
        <f>IF(C21=43,"43",IF(C22=43,"43",IF(C23=43,"43",IF(C24=43,"43",IF(C25=43,"43","")))))</f>
      </c>
      <c r="N33" s="7">
        <f>IF(C21=44,"44",IF(C22=44,"44",IF(C23=44,"44",IF(C24=44,"44",IF(C25=44,"44","")))))</f>
      </c>
      <c r="O33" s="7">
        <f>IF(C21=45,"45",IF(C22=45,"45",IF(C23=45,"45",IF(C24=45,"45",IF(C25=45,"45","")))))</f>
      </c>
      <c r="Q33" s="7">
        <f>IF(C26=41,"41",IF(C27=41,"41",IF(C28=41,"41",IF(C29=41,"41",IF(C30=41,"41","")))))</f>
      </c>
      <c r="R33" s="7">
        <f>IF(C26=42,"42",IF(C27=42,"42",IF(C28=42,"42",IF(C29=42,"42",IF(C30=42,"42","")))))</f>
      </c>
      <c r="S33" s="7">
        <f>IF(C26=43,"43",IF(C27=43,"43",IF(C28=43,"43",IF(C29=43,"43",IF(C30=43,"43","")))))</f>
      </c>
      <c r="T33" s="7">
        <f>IF(C26=44,"44",IF(C27=44,"44",IF(C28=44,"44",IF(C29=44,"44",IF(C30=44,"44","")))))</f>
      </c>
      <c r="U33" s="7">
        <f>IF(C26=45,"45",IF(C27=45,"45",IF(C28=45,"45",IF(C29=45,"45",IF(C30=45,"45","")))))</f>
      </c>
      <c r="V33"/>
      <c r="W33" s="7">
        <f>IF(C31=41,"41",IF(C32=41,"41",IF(C33=41,"41",IF(C34=41,"41",IF(C35=41,"41","")))))</f>
      </c>
      <c r="X33" s="7">
        <f>IF(C31=42,"42",IF(C32=42,"42",IF(C33=42,"42",IF(C34=42,"42",IF(C35=42,"42","")))))</f>
      </c>
      <c r="Y33" s="7">
        <f>IF(C31=43,"43",IF(C32=43,"43",IF(C33=43,"43",IF(C34=43,"43",IF(C35=43,"43","")))))</f>
      </c>
      <c r="Z33" s="7">
        <f>IF(C31=44,"44",IF(C32=44,"44",IF(C33=44,"44",IF(C34=44,"44",IF(C35=44,"44","")))))</f>
      </c>
      <c r="AA33" s="7" t="str">
        <f>IF(C31=45,"45",IF(C32=45,"45",IF(C33=45,"45",IF(C34=45,"45",IF(C35=45,"45","")))))</f>
        <v>45</v>
      </c>
    </row>
    <row r="34" spans="1:27" ht="19.5" customHeight="1">
      <c r="A34" s="2">
        <v>34</v>
      </c>
      <c r="B34" s="3">
        <f ca="1" t="shared" si="4"/>
        <v>0.08148397797356743</v>
      </c>
      <c r="C34" s="2">
        <f t="shared" si="5"/>
        <v>45</v>
      </c>
      <c r="D34" s="2"/>
      <c r="E34" s="2"/>
      <c r="F34" s="2"/>
      <c r="G34" s="2"/>
      <c r="I34"/>
      <c r="J34"/>
      <c r="K34" s="7">
        <f>IF(C21=46,"46",IF(C22=46,"46",IF(C23=46,"46",IF(C24=46,"46",IF(C25=46,"46","")))))</f>
      </c>
      <c r="L34" s="7">
        <f>IF(C21=47,"47",IF(C22=47,"47",IF(C23=47,"47",IF(C24=47,"47",IF(C25=47,"47","")))))</f>
      </c>
      <c r="M34" s="7">
        <f>IF(C21=48,"48",IF(C22=48,"48",IF(C23=48,"48",IF(C24=48,"48",IF(C25=48,"48","")))))</f>
      </c>
      <c r="N34" s="7">
        <f>IF(C21=49,"49",IF(C22=49,"49",IF(C23=49,"49",IF(C24=49,"49",IF(C25=49,"49","")))))</f>
      </c>
      <c r="O34" s="7">
        <f>IF(C21=50,"50",IF(C22=50,"50",IF(C23=50,"50",IF(C24=50,"50",IF(C25=50,"50","")))))</f>
      </c>
      <c r="Q34" s="7">
        <f>IF(C26=46,"46",IF(C27=46,"46",IF(C28=46,"46",IF(C29=46,"46",IF(C30=46,"46","")))))</f>
      </c>
      <c r="R34" s="7">
        <f>IF(C26=47,"47",IF(C27=47,"47",IF(C28=47,"47",IF(C29=47,"47",IF(C30=47,"47","")))))</f>
      </c>
      <c r="S34" s="7">
        <f>IF(C26=48,"48",IF(C27=48,"48",IF(C28=48,"48",IF(C29=48,"48",IF(C30=48,"48","")))))</f>
      </c>
      <c r="T34" s="7">
        <f>IF(C26=49,"49",IF(C27=49,"49",IF(C28=49,"49",IF(C29=49,"49",IF(C30=49,"49","")))))</f>
      </c>
      <c r="U34" s="7">
        <f>IF(C26=50,"50",IF(C27=50,"50",IF(C28=50,"50",IF(C29=50,"50",IF(C30=50,"50","")))))</f>
      </c>
      <c r="V34"/>
      <c r="W34" s="7">
        <f>IF(C31=46,"46",IF(C32=46,"46",IF(C33=46,"46",IF(C34=46,"46",IF(C35=46,"46","")))))</f>
      </c>
      <c r="X34" s="7">
        <f>IF(C31=47,"47",IF(C32=47,"47",IF(C33=47,"47",IF(C34=47,"47",IF(C35=47,"47","")))))</f>
      </c>
      <c r="Y34" s="7" t="str">
        <f>IF(C31=48,"48",IF(C32=48,"48",IF(C33=48,"48",IF(C34=48,"48",IF(C35=48,"48","")))))</f>
        <v>48</v>
      </c>
      <c r="Z34" s="7" t="str">
        <f>IF(C31=49,"49",IF(C32=49,"49",IF(C33=49,"49",IF(C34=49,"49",IF(C35=49,"49","")))))</f>
        <v>49</v>
      </c>
      <c r="AA34" s="7">
        <f>IF(C31=50,"50",IF(C32=50,"50",IF(C33=50,"50",IF(C34=50,"50",IF(C35=50,"50","")))))</f>
      </c>
    </row>
    <row r="35" spans="1:27" ht="19.5" customHeight="1">
      <c r="A35" s="2">
        <v>35</v>
      </c>
      <c r="B35" s="3">
        <f ca="1" t="shared" si="4"/>
        <v>0.050387703816936025</v>
      </c>
      <c r="C35" s="2">
        <f t="shared" si="5"/>
        <v>48</v>
      </c>
      <c r="D35" s="2"/>
      <c r="E35" s="2"/>
      <c r="F35" s="2"/>
      <c r="G35" s="2"/>
      <c r="I35"/>
      <c r="J35"/>
      <c r="K35" s="10" t="s">
        <v>24</v>
      </c>
      <c r="L35" s="11"/>
      <c r="M35" s="14"/>
      <c r="N35" s="11">
        <f>G9</f>
        <v>1</v>
      </c>
      <c r="O35" s="13">
        <f>G10</f>
        <v>11</v>
      </c>
      <c r="Q35" s="10" t="s">
        <v>25</v>
      </c>
      <c r="R35" s="11"/>
      <c r="S35" s="14"/>
      <c r="T35" s="11">
        <f>G11</f>
        <v>2</v>
      </c>
      <c r="U35" s="13">
        <f>G12</f>
        <v>12</v>
      </c>
      <c r="V35"/>
      <c r="W35" s="10" t="s">
        <v>26</v>
      </c>
      <c r="X35" s="11"/>
      <c r="Y35" s="14"/>
      <c r="Z35" s="11">
        <f>G1</f>
        <v>10</v>
      </c>
      <c r="AA35" s="13">
        <f>G3</f>
        <v>3</v>
      </c>
    </row>
    <row r="36" spans="1:17" ht="19.5" customHeight="1">
      <c r="A36" s="2">
        <v>36</v>
      </c>
      <c r="B36" s="3">
        <f ca="1" t="shared" si="4"/>
        <v>0.07236269004850548</v>
      </c>
      <c r="C36" s="2">
        <f t="shared" si="5"/>
        <v>46</v>
      </c>
      <c r="D36" s="2"/>
      <c r="E36" s="2"/>
      <c r="F36" s="2"/>
      <c r="G36" s="2"/>
      <c r="I36"/>
      <c r="J36"/>
      <c r="Q36" s="21"/>
    </row>
    <row r="37" spans="1:27" ht="19.5" customHeight="1">
      <c r="A37" s="2">
        <v>37</v>
      </c>
      <c r="B37" s="3">
        <f ca="1" t="shared" si="4"/>
        <v>0.8561863714128597</v>
      </c>
      <c r="C37" s="2">
        <f t="shared" si="5"/>
        <v>3</v>
      </c>
      <c r="D37" s="2"/>
      <c r="E37" s="2"/>
      <c r="F37" s="2"/>
      <c r="G37" s="2"/>
      <c r="I37"/>
      <c r="J37"/>
      <c r="K37" s="7">
        <f>IF(C36=1,"1",IF(C37=1,"1",IF(C38=1,"1",IF(C39=1,"1",IF(C40=1,"1","")))))</f>
      </c>
      <c r="L37" s="7">
        <f>IF(C36=2,"2",IF(C37=2,"2",IF(C38=2,"2",IF(C39=2,"2",IF(C40=2,"2","")))))</f>
      </c>
      <c r="M37" s="7" t="str">
        <f>IF(C36=3,"3",IF(C37=3,"3",IF(C38=3,"3",IF(C39=3,"3",IF(C40=3,"3","")))))</f>
        <v>3</v>
      </c>
      <c r="N37" s="7">
        <f>IF(C36=4,"4",IF(C37=4,"4",IF(C38=4,"4",IF(C39=4,"4",IF(C40=4,"4","")))))</f>
      </c>
      <c r="O37" s="7">
        <f>IF(C36=4,"4",IF(C37=4,"4",IF(C38=4,"5",IF(C39=5,"5",IF(C40=5,"5","")))))</f>
      </c>
      <c r="Q37" s="7">
        <f>IF(C41=1,"1",IF(C42=1,"1",IF(C43=1,"1",IF(C44=1,"1",IF(C45=1,"1","")))))</f>
      </c>
      <c r="R37" s="7">
        <f>IF(C41=2,"2",IF(C42=2,"2",IF(C43=2,"2",IF(C44=2,"2",IF(C45=2,"2","")))))</f>
      </c>
      <c r="S37" s="7">
        <f>IF(C41=3,"3",IF(C42=3,"3",IF(C43=3,"3",IF(C44=3,"3",IF(C45=3,"3","")))))</f>
      </c>
      <c r="T37" s="7">
        <f>IF(C41=4,"4",IF(C42=4,"4",IF(C43=4,"4",IF(C44=4,"4",IF(C45=4,"4","")))))</f>
      </c>
      <c r="U37" s="7">
        <f>IF(C41=5,"5",IF(C42=5,"5",IF(C43=5,"5",IF(C44=5,"5",IF(C45=5,"5","")))))</f>
      </c>
      <c r="V37"/>
      <c r="W37" s="7">
        <f>IF(C46=1,"1",IF(C47=1,"1",IF(C48=1,"1",IF(C49=1,"1",IF(C50=1,"1","")))))</f>
      </c>
      <c r="X37" s="7">
        <f>IF(C46=2,"2",IF(C47=2,"2",IF(C48=2,"2",IF(C49=2,"2",IF(C50=2,"2","")))))</f>
      </c>
      <c r="Y37" s="7">
        <f>IF(C46=3,"3",IF(C47=3,"3",IF(C48=3,"3",IF(C49=3,"3",IF(C50=3,"3","")))))</f>
      </c>
      <c r="Z37" s="7">
        <f>IF(C46=4,"4",IF(C47=4,"4",IF(C48=4,"4",IF(C49=4,"4",IF(C50=4,"4","")))))</f>
      </c>
      <c r="AA37" s="7" t="str">
        <f>IF(C46=5,"5",IF(C47=5,"5",IF(C48=5,"5",IF(C49=5,"5",IF(C50=5,"5","")))))</f>
        <v>5</v>
      </c>
    </row>
    <row r="38" spans="1:27" ht="19.5" customHeight="1">
      <c r="A38" s="2">
        <v>38</v>
      </c>
      <c r="B38" s="3">
        <f ca="1" t="shared" si="4"/>
        <v>0.10537312758828055</v>
      </c>
      <c r="C38" s="2">
        <f t="shared" si="5"/>
        <v>43</v>
      </c>
      <c r="D38" s="2"/>
      <c r="E38" s="2"/>
      <c r="F38" s="2"/>
      <c r="G38" s="2"/>
      <c r="I38"/>
      <c r="J38"/>
      <c r="K38" s="7">
        <f>IF(C36=6,"6",IF(C37=6,"6",IF(C38=6,"6",IF(C39=6,"6",IF(C40=6,"6","")))))</f>
      </c>
      <c r="L38" s="7">
        <f>IF(C36=7,"7",IF(C37=7,"7",IF(C38=7,"7",IF(C39=7,"7",IF(C40=7,"7","")))))</f>
      </c>
      <c r="M38" s="7">
        <f>IF(C36=8,"8",IF(C37=8,"8",IF(C38=8,"8",IF(C39=8,"8",IF(C40=8,"8","")))))</f>
      </c>
      <c r="N38" s="7">
        <f>IF(C36=9,"9",IF(C37=9,"9",IF(C38=9,"9",IF(C39=9,"9",IF(C40=9,"9","")))))</f>
      </c>
      <c r="O38" s="7">
        <f>IF(C36=10,"10",IF(C37=10,"10",IF(C38=10,"10",IF(C39=10,"10",IF(C40=10,"10","")))))</f>
      </c>
      <c r="Q38" s="7">
        <f>IF(C41=6,"6",IF(C42=6,"6",IF(C43=6,"6",IF(C44=6,"6",IF(C45=6,"6","")))))</f>
      </c>
      <c r="R38" s="7">
        <f>IF(C41=7,"7",IF(C42=7,"7",IF(C43=7,"7",IF(C44=7,"7",IF(C45=7,"7","")))))</f>
      </c>
      <c r="S38" s="7">
        <f>IF(C41=8,"8",IF(C42=8,"8",IF(C43=8,"8",IF(C44=8,"8",IF(C45=8,"8","")))))</f>
      </c>
      <c r="T38" s="7">
        <f>IF(C41=9,"9",IF(C42=9,"9",IF(C43=9,"9",IF(C44=9,"9",IF(C45=9,"9","")))))</f>
      </c>
      <c r="U38" s="7">
        <f>IF(C41=10,"10",IF(C42=10,"10",IF(C43=10,"10",IF(C44=10,"10",IF(C45=10,"10","")))))</f>
      </c>
      <c r="V38"/>
      <c r="W38" s="7" t="str">
        <f>IF(C46=6,"6",IF(C47=6,"6",IF(C48=6,"6",IF(C49=6,"6",IF(C50=6,"6","")))))</f>
        <v>6</v>
      </c>
      <c r="X38" s="7">
        <f>IF(C46=7,"7",IF(C47=7,"7",IF(C48=7,"7",IF(C49=7,"7",IF(C50=7,"7","")))))</f>
      </c>
      <c r="Y38" s="7">
        <f>IF(C46=8,"8",IF(C47=8,"8",IF(C48=8,"8",IF(C49=8,"8",IF(C50=8,"8","")))))</f>
      </c>
      <c r="Z38" s="7">
        <f>IF(C46=9,"9",IF(C47=9,"9",IF(C48=9,"9",IF(C49=9,"9",IF(C50=9,"9","")))))</f>
      </c>
      <c r="AA38" s="7">
        <f>IF(C46=10,"10",IF(C47=10,"10",IF(C48=10,"10",IF(C49=10,"10",IF(C50=10,"10","")))))</f>
      </c>
    </row>
    <row r="39" spans="1:27" ht="19.5" customHeight="1">
      <c r="A39" s="2">
        <v>39</v>
      </c>
      <c r="B39" s="3">
        <f ca="1" t="shared" si="4"/>
        <v>0.4463574350701205</v>
      </c>
      <c r="C39" s="2">
        <f t="shared" si="5"/>
        <v>23</v>
      </c>
      <c r="D39" s="2"/>
      <c r="E39" s="2"/>
      <c r="F39" s="2"/>
      <c r="G39" s="2"/>
      <c r="I39"/>
      <c r="J39"/>
      <c r="K39" s="7">
        <f>IF(C36=11,"11",IF(C37=11,"11",IF(C38=11,"11",IF(C39=11,"11",IF(C40=11,"11","")))))</f>
      </c>
      <c r="L39" s="7">
        <f>IF(C36=12,"12",IF(C37=12,"12",IF(C38=12,"12",IF(C39=12,"12",IF(C40=12,"12","")))))</f>
      </c>
      <c r="M39" s="7">
        <f>IF(C36=13,"13",IF(C37=13,"13",IF(C38=13,"13",IF(C39=13,"13",IF(C40=13,"13","")))))</f>
      </c>
      <c r="N39" s="7">
        <f>IF(C36=14,"14",IF(C37=14,"14",IF(C38=14,"14",IF(C39=14,"14",IF(C40=14,"14","")))))</f>
      </c>
      <c r="O39" s="7">
        <f>IF(C36=15,"15",IF(C37=15,"15",IF(C38=15,"15",IF(C39=15,"15",IF(C40=15,"15","")))))</f>
      </c>
      <c r="Q39" s="7">
        <f>IF(C41=11,"11",IF(C42=11,"11",IF(C43=11,"11",IF(C44=11,"11",IF(C45=11,"11","")))))</f>
      </c>
      <c r="R39" s="7">
        <f>IF(C41=12,"12",IF(C42=12,"12",IF(C43=12,"12",IF(C44=12,"12",IF(C45=12,"12","")))))</f>
      </c>
      <c r="S39" s="7" t="str">
        <f>IF(C41=13,"13",IF(C42=13,"13",IF(C43=13,"13",IF(C44=13,"13",IF(C45=13,"13","")))))</f>
        <v>13</v>
      </c>
      <c r="T39" s="7">
        <f>IF(C41=14,"14",IF(C42=14,"14",IF(C43=14,"14",IF(C44=14,"14",IF(C45=14,"14","")))))</f>
      </c>
      <c r="U39" s="7">
        <f>IF(C41=15,"15",IF(C42=15,"15",IF(C43=15,"15",IF(C44=15,"15",IF(C45=15,"15","")))))</f>
      </c>
      <c r="V39"/>
      <c r="W39" s="7">
        <f>IF(C46=11,"11",IF(C47=11,"11",IF(C48=11,"11",IF(C49=11,"11",IF(C50=11,"11","")))))</f>
      </c>
      <c r="X39" s="7">
        <f>IF(C46=12,"12",IF(C47=12,"12",IF(C48=12,"12",IF(C49=12,"12",IF(C50=12,"12","")))))</f>
      </c>
      <c r="Y39" s="7">
        <f>IF(C46=13,"13",IF(C47=13,"13",IF(C48=13,"13",IF(C49=13,"13",IF(C50=13,"13","")))))</f>
      </c>
      <c r="Z39" s="7">
        <f>IF(C46=14,"14",IF(C47=14,"14",IF(C48=14,"14",IF(C49=14,"14",IF(C50=14,"14","")))))</f>
      </c>
      <c r="AA39" s="7">
        <f>IF(C46=15,"15",IF(C47=15,"15",IF(C48=15,"15",IF(C49=15,"15",IF(C50=15,"15","")))))</f>
      </c>
    </row>
    <row r="40" spans="1:27" ht="19.5" customHeight="1">
      <c r="A40" s="2">
        <v>40</v>
      </c>
      <c r="B40" s="3">
        <f ca="1" t="shared" si="4"/>
        <v>0.17701485299574782</v>
      </c>
      <c r="C40" s="2">
        <f t="shared" si="5"/>
        <v>38</v>
      </c>
      <c r="D40" s="2"/>
      <c r="E40" s="2"/>
      <c r="F40" s="2"/>
      <c r="G40" s="2"/>
      <c r="I40"/>
      <c r="J40"/>
      <c r="K40" s="7">
        <f>IF(C36=16,"16",IF(C37=16,"16",IF(C38=16,"16",IF(C39=16,"16",IF(C40=16,"16","")))))</f>
      </c>
      <c r="L40" s="7">
        <f>IF(C36=17,"17",IF(C37=17,"17",IF(C38=17,"17",IF(C39=17,"17",IF(C40=17,"17","")))))</f>
      </c>
      <c r="M40" s="7">
        <f>IF(C36=18,"18",IF(C37=18,"18",IF(C38=18,"18",IF(C39=18,"18",IF(C40=18,"18","")))))</f>
      </c>
      <c r="N40" s="7">
        <f>IF(C36=19,"19",IF(C37=19,"19",IF(C38=19,"19",IF(C39=19,"19",IF(C40=19,"19","")))))</f>
      </c>
      <c r="O40" s="7">
        <f>IF(C36=20,"20",IF(C37=20,"20",IF(C38=20,"20",IF(C39=20,"20",IF(C40=20,"20","")))))</f>
      </c>
      <c r="Q40" s="7">
        <f>IF(C41=16,"16",IF(C42=16,"16",IF(C43=16,"16",IF(C44=16,"16",IF(C45=16,"16","")))))</f>
      </c>
      <c r="R40" s="7">
        <f>IF(C41=17,"17",IF(C42=17,"17",IF(C43=17,"17",IF(C44=17,"17",IF(C45=17,"17","")))))</f>
      </c>
      <c r="S40" s="7">
        <f>IF(C41=18,"18",IF(C42=18,"18",IF(C43=18,"18",IF(C44=18,"18",IF(C45=18,"18","")))))</f>
      </c>
      <c r="T40" s="7">
        <f>IF(C41=19,"19",IF(C42=19,"19",IF(C43=19,"19",IF(C44=19,"19",IF(C45=19,"19","")))))</f>
      </c>
      <c r="U40" s="7">
        <f>IF(C41=20,"20",IF(C42=20,"20",IF(C43=20,"20",IF(C44=20,"20",IF(C45=20,"20","")))))</f>
      </c>
      <c r="V40"/>
      <c r="W40" s="7">
        <f>IF(C46=16,"16",IF(C47=16,"16",IF(C48=16,"16",IF(C49=16,"16",IF(C50=16,"16","")))))</f>
      </c>
      <c r="X40" s="7">
        <f>IF(C46=17,"17",IF(C47=17,"17",IF(C48=17,"17",IF(C49=17,"17",IF(C50=17,"17","")))))</f>
      </c>
      <c r="Y40" s="7">
        <f>IF(C46=18,"18",IF(C47=18,"18",IF(C48=18,"18",IF(C49=18,"18",IF(C50=18,"18","")))))</f>
      </c>
      <c r="Z40" s="7">
        <f>IF(C46=19,"19",IF(C47=19,"19",IF(C48=19,"19",IF(C49=19,"19",IF(C50=19,"19","")))))</f>
      </c>
      <c r="AA40" s="7" t="str">
        <f>IF(C46=20,"20",IF(C47=20,"20",IF(C48=20,"20",IF(C49=20,"20",IF(C50=20,"20","")))))</f>
        <v>20</v>
      </c>
    </row>
    <row r="41" spans="1:27" ht="19.5" customHeight="1">
      <c r="A41" s="2">
        <v>41</v>
      </c>
      <c r="B41" s="3">
        <f ca="1" t="shared" si="4"/>
        <v>0.13597442578346453</v>
      </c>
      <c r="C41" s="2">
        <f t="shared" si="5"/>
        <v>40</v>
      </c>
      <c r="D41" s="2"/>
      <c r="E41" s="2"/>
      <c r="F41" s="2"/>
      <c r="G41" s="2"/>
      <c r="I41"/>
      <c r="J41"/>
      <c r="K41" s="7">
        <f>IF(C36=21,"21",IF(C37=21,"21",IF(C38=21,"21",IF(C39=21,"21",IF(C40=21,"21","")))))</f>
      </c>
      <c r="L41" s="7">
        <f>IF(C36=22,"22",IF(C37=22,"22",IF(C38=22,"22",IF(C39=22,"22",IF(C40=22,"22","")))))</f>
      </c>
      <c r="M41" s="7" t="str">
        <f>IF(C36=23,"23",IF(C37=23,"23",IF(C38=23,"23",IF(C39=23,"23",IF(C40=23,"23","")))))</f>
        <v>23</v>
      </c>
      <c r="N41" s="7">
        <f>IF(C36=24,"24",IF(C37=24,"24",IF(C38=24,"24",IF(C39=24,"24",IF(C40=24,"24","")))))</f>
      </c>
      <c r="O41" s="7">
        <f>IF(C36=25,"25",IF(C37=25,"25",IF(C38=25,"25",IF(C39=25,"25",IF(C40=25,"25","")))))</f>
      </c>
      <c r="Q41" s="7" t="str">
        <f>IF(C41=21,"21",IF(C42=21,"21",IF(C43=21,"21",IF(C44=21,"21",IF(C45=21,"21","")))))</f>
        <v>21</v>
      </c>
      <c r="R41" s="7">
        <f>IF(C41=22,"22",IF(C42=22,"22",IF(C43=22,"22",IF(C44=22,"22",IF(C45=22,"22","")))))</f>
      </c>
      <c r="S41" s="7">
        <f>IF(C41=23,"23",IF(C42=23,"23",IF(C43=23,"23",IF(C44=23,"23",IF(C45=23,"23","")))))</f>
      </c>
      <c r="T41" s="7">
        <f>IF(C41=24,"24",IF(C42=24,"24",IF(C43=24,"24",IF(C44=24,"24",IF(C45=24,"24","")))))</f>
      </c>
      <c r="U41" s="7">
        <f>IF(C41=25,"25",IF(C42=25,"25",IF(C43=25,"25",IF(C44=25,"25",IF(C45=25,"25","")))))</f>
      </c>
      <c r="V41"/>
      <c r="W41" s="7">
        <f>IF(C46=21,"21",IF(C47=21,"21",IF(C48=21,"21",IF(C49=21,"21",IF(C50=21,"21","")))))</f>
      </c>
      <c r="X41" s="7">
        <f>IF(C46=22,"22",IF(C47=22,"22",IF(C48=22,"22",IF(C49=22,"22",IF(C50=22,"22","")))))</f>
      </c>
      <c r="Y41" s="7">
        <f>IF(C46=23,"23",IF(C47=23,"23",IF(C48=23,"23",IF(C49=23,"23",IF(C50=23,"23","")))))</f>
      </c>
      <c r="Z41" s="7">
        <f>IF(C46=24,"24",IF(C47=24,"24",IF(C48=24,"24",IF(C49=24,"24",IF(C50=24,"24","")))))</f>
      </c>
      <c r="AA41" s="7">
        <f>IF(C46=25,"25",IF(C47=25,"25",IF(C48=25,"25",IF(C49=25,"25",IF(C50=25,"25","")))))</f>
      </c>
    </row>
    <row r="42" spans="1:27" ht="19.5" customHeight="1">
      <c r="A42" s="2">
        <v>42</v>
      </c>
      <c r="B42" s="3">
        <f ca="1" t="shared" si="4"/>
        <v>0.5021849067955344</v>
      </c>
      <c r="C42" s="2">
        <f t="shared" si="5"/>
        <v>21</v>
      </c>
      <c r="D42" s="2"/>
      <c r="E42" s="2"/>
      <c r="F42" s="2"/>
      <c r="G42" s="2"/>
      <c r="I42"/>
      <c r="J42"/>
      <c r="K42" s="7">
        <f>IF(C36=26,"26",IF(C37=26,"26",IF(C38=26,"26",IF(C39=26,"26",IF(C40=26,"26","")))))</f>
      </c>
      <c r="L42" s="7">
        <f>IF(C36=27,"27",IF(C37=27,"27",IF(C38=27,"27",IF(C39=27,"27",IF(C40=27,"27","")))))</f>
      </c>
      <c r="M42" s="7">
        <f>IF(C36=28,"28",IF(C37=28,"28",IF(C38=28,"28",IF(C39=28,"28",IF(C40=28,"28","")))))</f>
      </c>
      <c r="N42" s="7">
        <f>IF(C36=29,"29",IF(C37=29,"29",IF(C38=29,"29",IF(C39=29,"29",IF(C40=29,"29","")))))</f>
      </c>
      <c r="O42" s="7">
        <f>IF(C36=30,"30",IF(C37=30,"30",IF(C38=30,"30",IF(C39=30,"30",IF(C40=30,"30","")))))</f>
      </c>
      <c r="Q42" s="7">
        <f>IF(C41=26,"26",IF(C42=26,"26",IF(C43=26,"26",IF(C44=26,"26",IF(C45=26,"26","")))))</f>
      </c>
      <c r="R42" s="7" t="str">
        <f>IF(C41=27,"27",IF(C42=27,"27",IF(C43=27,"27",IF(C44=27,"27",IF(C45=27,"27","")))))</f>
        <v>27</v>
      </c>
      <c r="S42" s="7">
        <f>IF(C41=28,"28",IF(C42=28,"28",IF(C43=28,"28",IF(C44=28,"28",IF(C45=28,"28","")))))</f>
      </c>
      <c r="T42" s="7">
        <f>IF(C41=29,"29",IF(C42=29,"29",IF(C43=29,"29",IF(C44=29,"29",IF(C45=29,"29","")))))</f>
      </c>
      <c r="U42" s="7">
        <f>IF(C41=30,"30",IF(C42=30,"30",IF(C43=30,"30",IF(C44=30,"30",IF(C45=30,"30","")))))</f>
      </c>
      <c r="V42"/>
      <c r="W42" s="7">
        <f>IF(C46=26,"26",IF(C47=26,"26",IF(C48=26,"26",IF(C49=26,"26",IF(C50=26,"26","")))))</f>
      </c>
      <c r="X42" s="7">
        <f>IF(C46=27,"27",IF(C47=27,"27",IF(C48=27,"27",IF(C49=27,"27",IF(C50=27,"27","")))))</f>
      </c>
      <c r="Y42" s="7">
        <f>IF(C46=28,"28",IF(C47=28,"28",IF(C48=28,"28",IF(C49=28,"28",IF(C50=28,"28","")))))</f>
      </c>
      <c r="Z42" s="7">
        <f>IF(C46=29,"29",IF(C47=29,"29",IF(C48=29,"29",IF(C49=29,"29",IF(C50=29,"29","")))))</f>
      </c>
      <c r="AA42" s="7">
        <f>IF(C46=30,"30",IF(C47=30,"30",IF(C48=30,"30",IF(C49=30,"30",IF(C50=30,"30","")))))</f>
      </c>
    </row>
    <row r="43" spans="1:27" ht="19.5" customHeight="1">
      <c r="A43" s="2">
        <v>43</v>
      </c>
      <c r="B43" s="3">
        <f ca="1" t="shared" si="4"/>
        <v>0.18223499375258667</v>
      </c>
      <c r="C43" s="2">
        <f t="shared" si="5"/>
        <v>36</v>
      </c>
      <c r="D43" s="2"/>
      <c r="E43" s="2"/>
      <c r="F43" s="2"/>
      <c r="G43" s="2"/>
      <c r="I43"/>
      <c r="J43"/>
      <c r="K43" s="7">
        <f>IF(C36=31,"31",IF(C37=31,"31",IF(C38=31,"31",IF(C39=31,"31",IF(C40=31,"31","")))))</f>
      </c>
      <c r="L43" s="7">
        <f>IF(C36=32,"32",IF(C37=32,"32",IF(C38=32,"32",IF(C39=32,"32",IF(C40=32,"32","")))))</f>
      </c>
      <c r="M43" s="7">
        <f>IF(C36=33,"33",IF(C37=33,"33",IF(C38=33,"33",IF(C39=33,"33",IF(C40=33,"33","")))))</f>
      </c>
      <c r="N43" s="7">
        <f>IF(C36=34,"34",IF(C37=34,"34",IF(C38=34,"34",IF(C39=34,"34",IF(C40=34,"34","")))))</f>
      </c>
      <c r="O43" s="7">
        <f>IF(C36=35,"35",IF(C37=35,"35",IF(C38=35,"35",IF(C39=35,"35",IF(C40=35,"35","")))))</f>
      </c>
      <c r="Q43" s="7">
        <f>IF(C41=31,"31",IF(C42=31,"31",IF(C43=31,"31",IF(C44=31,"31",IF(C45=31,"31","")))))</f>
      </c>
      <c r="R43" s="7">
        <f>IF(C41=32,"32",IF(C42=32,"32",IF(C43=32,"32",IF(C44=32,"32",IF(C45=32,"32","")))))</f>
      </c>
      <c r="S43" s="7">
        <f>IF(C41=33,"33",IF(C42=33,"33",IF(C43=33,"33",IF(C44=33,"33",IF(C45=33,"33","")))))</f>
      </c>
      <c r="T43" s="7">
        <f>IF(C41=34,"34",IF(C42=34,"34",IF(C43=34,"34",IF(C44=34,"34",IF(C45=34,"34","")))))</f>
      </c>
      <c r="U43" s="7">
        <f>IF(C41=35,"35",IF(C42=35,"35",IF(C43=35,"35",IF(C44=35,"35",IF(C45=35,"35","")))))</f>
      </c>
      <c r="V43"/>
      <c r="W43" s="7">
        <f>IF(C46=31,"31",IF(C47=31,"31",IF(C48=31,"31",IF(C49=31,"31",IF(C50=31,"31","")))))</f>
      </c>
      <c r="X43" s="7">
        <f>IF(C46=32,"32",IF(C47=32,"32",IF(C48=32,"32",IF(C49=32,"32",IF(C50=32,"32","")))))</f>
      </c>
      <c r="Y43" s="7">
        <f>IF(C46=33,"33",IF(C47=33,"33",IF(C48=33,"33",IF(C49=33,"33",IF(C50=33,"33","")))))</f>
      </c>
      <c r="Z43" s="7">
        <f>IF(C46=34,"34",IF(C47=34,"34",IF(C48=34,"34",IF(C49=34,"34",IF(C50=34,"34","")))))</f>
      </c>
      <c r="AA43" s="7">
        <f>IF(C46=35,"35",IF(C47=35,"35",IF(C48=35,"35",IF(C49=35,"35",IF(C50=35,"35","")))))</f>
      </c>
    </row>
    <row r="44" spans="1:27" ht="19.5" customHeight="1">
      <c r="A44" s="2">
        <v>44</v>
      </c>
      <c r="B44" s="3">
        <f ca="1" t="shared" si="4"/>
        <v>0.6619822399207886</v>
      </c>
      <c r="C44" s="2">
        <f t="shared" si="5"/>
        <v>13</v>
      </c>
      <c r="D44" s="2"/>
      <c r="E44" s="2"/>
      <c r="F44" s="2"/>
      <c r="G44" s="2"/>
      <c r="I44"/>
      <c r="J44"/>
      <c r="K44" s="7">
        <f>IF(C36=36,"36",IF(C37=36,"36",IF(C38=36,"36",IF(C39=36,"36",IF(C40=36,"36","")))))</f>
      </c>
      <c r="L44" s="7">
        <f>IF(C36=37,"37",IF(C37=37,"37",IF(C38=37,"37",IF(C39=37,"37",IF(C40=37,"37","")))))</f>
      </c>
      <c r="M44" s="7" t="str">
        <f>IF(C36=38,"38",IF(C37=38,"38",IF(C38=38,"38",IF(C39=38,"38",IF(C40=38,"38","")))))</f>
        <v>38</v>
      </c>
      <c r="N44" s="7">
        <f>IF(C36=39,"39",IF(C37=39,"39",IF(C38=39,"39",IF(C39=39,"39",IF(C40=39,"39","")))))</f>
      </c>
      <c r="O44" s="7">
        <f>IF(C36=40,"40",IF(C37=40,"40",IF(C38=40,"40",IF(C39=40,"40",IF(C40=40,"40","")))))</f>
      </c>
      <c r="Q44" s="7" t="str">
        <f>IF(C41=36,"36",IF(C42=36,"36",IF(C43=36,"36",IF(C44=36,"36",IF(C45=36,"36","")))))</f>
        <v>36</v>
      </c>
      <c r="R44" s="7">
        <f>IF(C41=37,"37",IF(C42=37,"37",IF(C43=37,"37",IF(C44=37,"37",IF(C45=37,"37","")))))</f>
      </c>
      <c r="S44" s="7">
        <f>IF(C41=38,"38",IF(C42=38,"38",IF(C43=38,"38",IF(C44=38,"38",IF(C45=38,"38","")))))</f>
      </c>
      <c r="T44" s="7">
        <f>IF(C41=39,"39",IF(C42=39,"39",IF(C43=39,"39",IF(C44=39,"39",IF(C45=39,"39","")))))</f>
      </c>
      <c r="U44" s="7" t="str">
        <f>IF(C41=40,"40",IF(C42=40,"40",IF(C43=40,"40",IF(C44=40,"40",IF(C45=40,"40","")))))</f>
        <v>40</v>
      </c>
      <c r="V44"/>
      <c r="W44" s="7">
        <f>IF(C46=36,"36",IF(C47=36,"36",IF(C48=36,"36",IF(C49=36,"36",IF(C50=36,"36","")))))</f>
      </c>
      <c r="X44" s="7">
        <f>IF(C46=37,"37",IF(C47=37,"37",IF(C48=37,"37",IF(C49=37,"37",IF(C50=37,"37","")))))</f>
      </c>
      <c r="Y44" s="7">
        <f>IF(C46=38,"38",IF(C47=38,"38",IF(C48=38,"38",IF(C49=38,"38",IF(C50=38,"38","")))))</f>
      </c>
      <c r="Z44" s="7" t="str">
        <f>IF(C46=39,"39",IF(C47=39,"39",IF(C48=39,"39",IF(C49=39,"39",IF(C50=39,"39","")))))</f>
        <v>39</v>
      </c>
      <c r="AA44" s="7">
        <f>IF(C46=40,"40",IF(C47=40,"40",IF(C48=40,"40",IF(C49=40,"40",IF(C50=40,"40","")))))</f>
      </c>
    </row>
    <row r="45" spans="1:27" ht="19.5" customHeight="1">
      <c r="A45" s="2">
        <v>45</v>
      </c>
      <c r="B45" s="3">
        <f ca="1" t="shared" si="4"/>
        <v>0.3638619695237406</v>
      </c>
      <c r="C45" s="2">
        <f t="shared" si="5"/>
        <v>27</v>
      </c>
      <c r="I45"/>
      <c r="J45"/>
      <c r="K45" s="7">
        <f>IF(C36=41,"41",IF(C37=41,"41",IF(C38=41,"41",IF(C39=41,"41",IF(C40=41,"41","")))))</f>
      </c>
      <c r="L45" s="7">
        <f>IF(C36=42,"42",IF(C37=42,"42",IF(C38=42,"42",IF(C39=42,"42",IF(C40=42,"42","")))))</f>
      </c>
      <c r="M45" s="7" t="str">
        <f>IF(C36=43,"43",IF(C37=43,"43",IF(C38=43,"43",IF(C39=43,"43",IF(C40=43,"43","")))))</f>
        <v>43</v>
      </c>
      <c r="N45" s="7">
        <f>IF(C36=44,"44",IF(C37=44,"44",IF(C38=44,"44",IF(C39=44,"44",IF(C40=44,"44","")))))</f>
      </c>
      <c r="O45" s="7">
        <f>IF(C36=45,"45",IF(C37=45,"45",IF(C38=45,"45",IF(C39=45,"45",IF(C40=45,"45","")))))</f>
      </c>
      <c r="Q45" s="7">
        <f>IF(C41=41,"41",IF(C42=41,"41",IF(C43=41,"41",IF(C44=41,"41",IF(C45=41,"41","")))))</f>
      </c>
      <c r="R45" s="7">
        <f>IF(C41=42,"42",IF(C42=42,"42",IF(C43=42,"42",IF(C44=42,"42",IF(C45=42,"42","")))))</f>
      </c>
      <c r="S45" s="7">
        <f>IF(C41=43,"43",IF(C42=43,"43",IF(C43=43,"43",IF(C44=43,"43",IF(C45=43,"43","")))))</f>
      </c>
      <c r="T45" s="7">
        <f>IF(C41=44,"44",IF(C42=44,"44",IF(C43=44,"44",IF(C44=44,"44",IF(C45=44,"44","")))))</f>
      </c>
      <c r="U45" s="7">
        <f>IF(C41=45,"45",IF(C42=45,"45",IF(C43=45,"45",IF(C44=45,"45",IF(C45=45,"45","")))))</f>
      </c>
      <c r="V45"/>
      <c r="W45" s="7" t="str">
        <f>IF(C46=41,"41",IF(C47=41,"41",IF(C48=41,"41",IF(C49=41,"41",IF(C50=41,"41","")))))</f>
        <v>41</v>
      </c>
      <c r="X45" s="7">
        <f>IF(C46=42,"42",IF(C47=42,"42",IF(C48=42,"42",IF(C49=42,"42",IF(C50=42,"42","")))))</f>
      </c>
      <c r="Y45" s="7">
        <f>IF(C46=43,"43",IF(C47=43,"43",IF(C48=43,"43",IF(C49=43,"43",IF(C50=43,"43","")))))</f>
      </c>
      <c r="Z45" s="7">
        <f>IF(C46=44,"44",IF(C47=44,"44",IF(C48=44,"44",IF(C49=44,"44",IF(C50=44,"44","")))))</f>
      </c>
      <c r="AA45" s="7">
        <f>IF(C46=45,"45",IF(C47=45,"45",IF(C48=45,"45",IF(C49=45,"45",IF(C50=45,"45","")))))</f>
      </c>
    </row>
    <row r="46" spans="1:27" ht="19.5" customHeight="1">
      <c r="A46" s="2">
        <v>46</v>
      </c>
      <c r="B46" s="3">
        <f ca="1" t="shared" si="4"/>
        <v>0.1609067638834205</v>
      </c>
      <c r="C46" s="2">
        <f t="shared" si="5"/>
        <v>39</v>
      </c>
      <c r="I46"/>
      <c r="J46"/>
      <c r="K46" s="7" t="str">
        <f>IF(C36=46,"46",IF(C37=46,"46",IF(C38=46,"46",IF(C39=46,"46",IF(C40=46,"46","")))))</f>
        <v>46</v>
      </c>
      <c r="L46" s="7">
        <f>IF(C36=47,"47",IF(C37=47,"47",IF(C38=47,"47",IF(C39=47,"47",IF(C40=47,"47","")))))</f>
      </c>
      <c r="M46" s="7">
        <f>IF(C36=48,"48",IF(C37=48,"48",IF(C38=48,"48",IF(C39=48,"48",IF(C40=48,"48","")))))</f>
      </c>
      <c r="N46" s="7">
        <f>IF(C36=49,"49",IF(C37=49,"49",IF(C38=49,"49",IF(C39=49,"49",IF(C40=49,"49","")))))</f>
      </c>
      <c r="O46" s="7">
        <f>IF(C36=50,"50",IF(C37=50,"50",IF(C38=50,"50",IF(C39=50,"50",IF(C40=50,"50","")))))</f>
      </c>
      <c r="Q46" s="7">
        <f>IF(C41=46,"46",IF(C42=46,"46",IF(C43=46,"46",IF(C44=46,"46",IF(C45=46,"46","")))))</f>
      </c>
      <c r="R46" s="7">
        <f>IF(C41=47,"47",IF(C42=47,"47",IF(C43=47,"47",IF(C44=47,"47",IF(C45=47,"47","")))))</f>
      </c>
      <c r="S46" s="7">
        <f>IF(C41=48,"48",IF(C42=48,"48",IF(C43=48,"48",IF(C44=48,"48",IF(C45=48,"48","")))))</f>
      </c>
      <c r="T46" s="7">
        <f>IF(C41=49,"49",IF(C42=49,"49",IF(C43=49,"49",IF(C44=49,"49",IF(C45=49,"49","")))))</f>
      </c>
      <c r="U46" s="7">
        <f>IF(C41=50,"50",IF(C42=50,"50",IF(C43=50,"50",IF(C44=50,"50",IF(C45=50,"50","")))))</f>
      </c>
      <c r="V46"/>
      <c r="W46" s="7">
        <f>IF(C46=46,"46",IF(C47=46,"46",IF(C48=46,"46",IF(C49=46,"46",IF(C50=46,"46","")))))</f>
      </c>
      <c r="X46" s="7">
        <f>IF(C46=47,"47",IF(C47=47,"47",IF(C48=47,"47",IF(C49=47,"47",IF(C50=47,"47","")))))</f>
      </c>
      <c r="Y46" s="7">
        <f>IF(C46=48,"48",IF(C47=48,"48",IF(C48=48,"48",IF(C49=48,"48",IF(C50=48,"48","")))))</f>
      </c>
      <c r="Z46" s="7">
        <f>IF(C47=49,"49",IF(C48=49,"49",IF(C49=49,"49",IF(C50=49,"49",IF(I42=49,"49","")))))</f>
      </c>
      <c r="AA46" s="7">
        <f>IF(C47=50,"50",IF(C48=50,"50",IF(C49=50,"50",IF(C50=50,"50",IF(I42=50,"50","")))))</f>
      </c>
    </row>
    <row r="47" spans="1:27" ht="19.5" customHeight="1">
      <c r="A47" s="2">
        <v>47</v>
      </c>
      <c r="B47" s="3">
        <f ca="1" t="shared" si="4"/>
        <v>0.1241995696011644</v>
      </c>
      <c r="C47" s="2">
        <f t="shared" si="5"/>
        <v>41</v>
      </c>
      <c r="I47"/>
      <c r="J47"/>
      <c r="K47" s="10" t="s">
        <v>27</v>
      </c>
      <c r="L47" s="11"/>
      <c r="M47" s="14"/>
      <c r="N47" s="22">
        <f>G1</f>
        <v>10</v>
      </c>
      <c r="O47" s="23">
        <f>G4</f>
        <v>8</v>
      </c>
      <c r="Q47" s="10" t="s">
        <v>28</v>
      </c>
      <c r="R47" s="11"/>
      <c r="S47" s="14"/>
      <c r="T47" s="11">
        <f>G2</f>
        <v>9</v>
      </c>
      <c r="U47" s="13">
        <f>G3</f>
        <v>3</v>
      </c>
      <c r="V47"/>
      <c r="W47" s="24" t="s">
        <v>29</v>
      </c>
      <c r="X47" s="25"/>
      <c r="Y47" s="26"/>
      <c r="Z47" s="25">
        <f>G2</f>
        <v>9</v>
      </c>
      <c r="AA47" s="27">
        <f>G4</f>
        <v>8</v>
      </c>
    </row>
    <row r="48" spans="1:9" ht="19.5" customHeight="1">
      <c r="A48" s="2">
        <v>48</v>
      </c>
      <c r="B48" s="3">
        <f ca="1" t="shared" si="4"/>
        <v>0.5086093445337565</v>
      </c>
      <c r="C48" s="2">
        <f t="shared" si="5"/>
        <v>20</v>
      </c>
      <c r="H48" s="18" t="s">
        <v>23</v>
      </c>
      <c r="I48" s="19">
        <f>C1</f>
        <v>33</v>
      </c>
    </row>
    <row r="49" spans="1:21" ht="19.5" customHeight="1">
      <c r="A49" s="2">
        <v>49</v>
      </c>
      <c r="B49" s="3">
        <f ca="1" t="shared" si="4"/>
        <v>0.799399596172792</v>
      </c>
      <c r="C49" s="2">
        <f t="shared" si="5"/>
        <v>5</v>
      </c>
      <c r="Q49"/>
      <c r="R49"/>
      <c r="S49"/>
      <c r="T49"/>
      <c r="U49"/>
    </row>
    <row r="50" spans="1:21" ht="19.5" customHeight="1">
      <c r="A50" s="2">
        <v>50</v>
      </c>
      <c r="B50" s="3">
        <f ca="1" t="shared" si="4"/>
        <v>0.7973720969142173</v>
      </c>
      <c r="C50" s="2">
        <f t="shared" si="5"/>
        <v>6</v>
      </c>
      <c r="H50" s="21"/>
      <c r="I50" s="28"/>
      <c r="Q50"/>
      <c r="R50"/>
      <c r="S50"/>
      <c r="T50"/>
      <c r="U50"/>
    </row>
    <row r="51" spans="8:21" ht="19.5" customHeight="1">
      <c r="H51" s="21"/>
      <c r="I51" s="28"/>
      <c r="Q51"/>
      <c r="R51"/>
      <c r="S51"/>
      <c r="T51"/>
      <c r="U51"/>
    </row>
    <row r="52" spans="8:21" ht="19.5" customHeight="1">
      <c r="H52" s="21"/>
      <c r="I52" s="28"/>
      <c r="Q52"/>
      <c r="R52"/>
      <c r="S52"/>
      <c r="T52"/>
      <c r="U52"/>
    </row>
    <row r="53" spans="8:21" ht="19.5" customHeight="1">
      <c r="H53" s="21"/>
      <c r="I53" s="28"/>
      <c r="Q53"/>
      <c r="R53"/>
      <c r="S53"/>
      <c r="T53"/>
      <c r="U53"/>
    </row>
    <row r="54" spans="8:21" ht="19.5" customHeight="1">
      <c r="H54" s="21"/>
      <c r="I54" s="28"/>
      <c r="Q54"/>
      <c r="R54"/>
      <c r="S54"/>
      <c r="T54"/>
      <c r="U54"/>
    </row>
    <row r="55" spans="8:21" ht="19.5" customHeight="1">
      <c r="H55" s="21"/>
      <c r="I55" s="28"/>
      <c r="Q55"/>
      <c r="R55"/>
      <c r="S55"/>
      <c r="T55"/>
      <c r="U55"/>
    </row>
    <row r="56" spans="8:21" ht="19.5" customHeight="1">
      <c r="H56" s="21"/>
      <c r="I56" s="28"/>
      <c r="Q56"/>
      <c r="R56"/>
      <c r="S56"/>
      <c r="T56"/>
      <c r="U56"/>
    </row>
    <row r="57" spans="8:21" ht="19.5" customHeight="1">
      <c r="H57" s="21"/>
      <c r="I57" s="28"/>
      <c r="Q57"/>
      <c r="R57"/>
      <c r="S57"/>
      <c r="T57"/>
      <c r="U57"/>
    </row>
    <row r="58" spans="8:21" ht="19.5" customHeight="1">
      <c r="H58" s="21"/>
      <c r="I58" s="28"/>
      <c r="Q58"/>
      <c r="R58"/>
      <c r="S58"/>
      <c r="T58"/>
      <c r="U58"/>
    </row>
    <row r="59" spans="8:21" ht="19.5" customHeight="1">
      <c r="H59" s="21"/>
      <c r="I59" s="28"/>
      <c r="Q59"/>
      <c r="R59"/>
      <c r="S59"/>
      <c r="T59"/>
      <c r="U59"/>
    </row>
    <row r="60" spans="8:9" ht="19.5" customHeight="1">
      <c r="H60" s="21"/>
      <c r="I60" s="28"/>
    </row>
    <row r="61" spans="8:21" ht="19.5" customHeight="1">
      <c r="H61" s="21"/>
      <c r="I61" s="28"/>
      <c r="Q61"/>
      <c r="R61"/>
      <c r="S61"/>
      <c r="T61"/>
      <c r="U61"/>
    </row>
    <row r="62" spans="8:21" ht="19.5" customHeight="1">
      <c r="H62" s="21"/>
      <c r="I62" s="28"/>
      <c r="Q62"/>
      <c r="R62"/>
      <c r="S62"/>
      <c r="T62"/>
      <c r="U62"/>
    </row>
    <row r="63" spans="8:21" ht="19.5" customHeight="1">
      <c r="H63" s="21"/>
      <c r="I63" s="28"/>
      <c r="Q63"/>
      <c r="R63"/>
      <c r="S63"/>
      <c r="T63"/>
      <c r="U63"/>
    </row>
    <row r="64" spans="8:21" ht="19.5" customHeight="1">
      <c r="H64" s="21"/>
      <c r="I64" s="28"/>
      <c r="Q64"/>
      <c r="R64"/>
      <c r="S64"/>
      <c r="T64"/>
      <c r="U64"/>
    </row>
    <row r="65" spans="8:21" ht="19.5" customHeight="1">
      <c r="H65" s="21"/>
      <c r="I65" s="28"/>
      <c r="Q65"/>
      <c r="R65"/>
      <c r="S65"/>
      <c r="T65"/>
      <c r="U65"/>
    </row>
    <row r="66" spans="8:21" ht="19.5" customHeight="1">
      <c r="H66" s="21"/>
      <c r="I66" s="28"/>
      <c r="Q66"/>
      <c r="R66"/>
      <c r="S66"/>
      <c r="T66"/>
      <c r="U66"/>
    </row>
    <row r="67" spans="8:21" ht="19.5" customHeight="1">
      <c r="H67" s="21"/>
      <c r="I67" s="28"/>
      <c r="Q67"/>
      <c r="R67"/>
      <c r="S67"/>
      <c r="T67"/>
      <c r="U67"/>
    </row>
    <row r="68" spans="8:21" ht="19.5" customHeight="1">
      <c r="H68" s="21"/>
      <c r="I68" s="28"/>
      <c r="Q68"/>
      <c r="R68"/>
      <c r="S68"/>
      <c r="T68"/>
      <c r="U68"/>
    </row>
    <row r="69" spans="8:21" ht="19.5" customHeight="1">
      <c r="H69" s="21"/>
      <c r="I69" s="28"/>
      <c r="Q69"/>
      <c r="R69"/>
      <c r="S69"/>
      <c r="T69"/>
      <c r="U69"/>
    </row>
    <row r="70" spans="8:21" ht="19.5" customHeight="1">
      <c r="H70" s="21"/>
      <c r="I70" s="28"/>
      <c r="Q70"/>
      <c r="R70"/>
      <c r="S70"/>
      <c r="T70"/>
      <c r="U70"/>
    </row>
    <row r="71" spans="8:21" ht="19.5" customHeight="1">
      <c r="H71" s="21"/>
      <c r="I71" s="28"/>
      <c r="Q71"/>
      <c r="R71"/>
      <c r="S71"/>
      <c r="T71"/>
      <c r="U71"/>
    </row>
    <row r="72" spans="8:9" ht="19.5" customHeight="1">
      <c r="H72" s="21"/>
      <c r="I72" s="28"/>
    </row>
    <row r="73" spans="8:21" ht="19.5" customHeight="1">
      <c r="H73" s="21"/>
      <c r="I73" s="28"/>
      <c r="Q73"/>
      <c r="R73"/>
      <c r="S73"/>
      <c r="T73"/>
      <c r="U73"/>
    </row>
    <row r="74" spans="8:21" ht="19.5" customHeight="1">
      <c r="H74" s="21"/>
      <c r="I74" s="28"/>
      <c r="Q74"/>
      <c r="R74"/>
      <c r="S74"/>
      <c r="T74"/>
      <c r="U74"/>
    </row>
    <row r="75" spans="8:21" ht="19.5" customHeight="1">
      <c r="H75" s="21"/>
      <c r="I75" s="28"/>
      <c r="Q75"/>
      <c r="R75"/>
      <c r="S75"/>
      <c r="T75"/>
      <c r="U75"/>
    </row>
    <row r="76" spans="8:21" ht="19.5" customHeight="1">
      <c r="H76" s="21"/>
      <c r="I76" s="28"/>
      <c r="Q76"/>
      <c r="R76"/>
      <c r="S76"/>
      <c r="T76"/>
      <c r="U76"/>
    </row>
    <row r="77" spans="8:21" ht="19.5" customHeight="1">
      <c r="H77" s="21"/>
      <c r="I77" s="28"/>
      <c r="Q77"/>
      <c r="R77"/>
      <c r="S77"/>
      <c r="T77"/>
      <c r="U77"/>
    </row>
    <row r="78" spans="8:21" ht="19.5" customHeight="1">
      <c r="H78" s="21"/>
      <c r="I78" s="28"/>
      <c r="Q78"/>
      <c r="R78"/>
      <c r="S78"/>
      <c r="T78"/>
      <c r="U78"/>
    </row>
    <row r="79" spans="8:21" ht="19.5" customHeight="1">
      <c r="H79" s="21"/>
      <c r="I79" s="28"/>
      <c r="Q79"/>
      <c r="R79"/>
      <c r="S79"/>
      <c r="T79"/>
      <c r="U79"/>
    </row>
    <row r="80" spans="8:21" ht="19.5" customHeight="1">
      <c r="H80" s="21"/>
      <c r="I80" s="28"/>
      <c r="Q80"/>
      <c r="R80"/>
      <c r="S80"/>
      <c r="T80"/>
      <c r="U80"/>
    </row>
    <row r="81" spans="8:21" ht="19.5" customHeight="1">
      <c r="H81" s="21"/>
      <c r="I81" s="28"/>
      <c r="Q81"/>
      <c r="R81"/>
      <c r="S81"/>
      <c r="T81"/>
      <c r="U81"/>
    </row>
    <row r="82" spans="8:21" ht="19.5" customHeight="1">
      <c r="H82" s="21"/>
      <c r="I82" s="28"/>
      <c r="Q82"/>
      <c r="R82"/>
      <c r="S82"/>
      <c r="T82"/>
      <c r="U82"/>
    </row>
    <row r="83" spans="8:21" ht="19.5" customHeight="1">
      <c r="H83" s="21"/>
      <c r="I83" s="28"/>
      <c r="Q83"/>
      <c r="R83"/>
      <c r="S83"/>
      <c r="T83"/>
      <c r="U83"/>
    </row>
    <row r="84" spans="8:9" ht="19.5" customHeight="1">
      <c r="H84" s="21"/>
      <c r="I84" s="28"/>
    </row>
    <row r="85" spans="8:21" ht="19.5" customHeight="1">
      <c r="H85" s="21"/>
      <c r="I85" s="28"/>
      <c r="Q85"/>
      <c r="R85"/>
      <c r="S85"/>
      <c r="T85"/>
      <c r="U85"/>
    </row>
    <row r="86" spans="17:21" ht="19.5" customHeight="1">
      <c r="Q86"/>
      <c r="R86"/>
      <c r="S86"/>
      <c r="T86"/>
      <c r="U86"/>
    </row>
    <row r="87" spans="17:21" ht="19.5" customHeight="1">
      <c r="Q87"/>
      <c r="R87"/>
      <c r="S87"/>
      <c r="T87"/>
      <c r="U87"/>
    </row>
    <row r="88" spans="17:21" ht="19.5" customHeight="1">
      <c r="Q88"/>
      <c r="R88"/>
      <c r="S88"/>
      <c r="T88"/>
      <c r="U88"/>
    </row>
    <row r="89" spans="17:21" ht="19.5" customHeight="1">
      <c r="Q89"/>
      <c r="R89"/>
      <c r="S89"/>
      <c r="T89"/>
      <c r="U89"/>
    </row>
    <row r="90" spans="17:21" ht="19.5" customHeight="1">
      <c r="Q90"/>
      <c r="R90"/>
      <c r="S90"/>
      <c r="T90"/>
      <c r="U90"/>
    </row>
    <row r="91" spans="17:21" ht="19.5" customHeight="1">
      <c r="Q91"/>
      <c r="R91"/>
      <c r="S91"/>
      <c r="T91"/>
      <c r="U91"/>
    </row>
    <row r="92" spans="17:21" ht="19.5" customHeight="1">
      <c r="Q92"/>
      <c r="R92"/>
      <c r="S92"/>
      <c r="T92"/>
      <c r="U92"/>
    </row>
    <row r="93" spans="17:21" ht="19.5" customHeight="1">
      <c r="Q93"/>
      <c r="R93"/>
      <c r="S93"/>
      <c r="T93"/>
      <c r="U93"/>
    </row>
    <row r="94" spans="17:21" ht="19.5" customHeight="1">
      <c r="Q94"/>
      <c r="R94"/>
      <c r="S94"/>
      <c r="T94"/>
      <c r="U94"/>
    </row>
    <row r="95" spans="17:21" ht="19.5" customHeight="1">
      <c r="Q95"/>
      <c r="R95"/>
      <c r="S95"/>
      <c r="T95"/>
      <c r="U95"/>
    </row>
    <row r="97" spans="17:21" ht="19.5" customHeight="1">
      <c r="Q97"/>
      <c r="R97"/>
      <c r="S97"/>
      <c r="T97"/>
      <c r="U97"/>
    </row>
    <row r="98" spans="17:21" ht="19.5" customHeight="1">
      <c r="Q98"/>
      <c r="R98"/>
      <c r="S98"/>
      <c r="T98"/>
      <c r="U98"/>
    </row>
    <row r="99" spans="17:21" ht="19.5" customHeight="1">
      <c r="Q99"/>
      <c r="R99"/>
      <c r="S99"/>
      <c r="T99"/>
      <c r="U99"/>
    </row>
    <row r="100" spans="17:21" ht="19.5" customHeight="1">
      <c r="Q100"/>
      <c r="R100"/>
      <c r="S100"/>
      <c r="T100"/>
      <c r="U100"/>
    </row>
    <row r="101" spans="17:21" ht="19.5" customHeight="1">
      <c r="Q101"/>
      <c r="R101"/>
      <c r="S101"/>
      <c r="T101"/>
      <c r="U101"/>
    </row>
    <row r="102" spans="17:21" ht="19.5" customHeight="1">
      <c r="Q102"/>
      <c r="R102"/>
      <c r="S102"/>
      <c r="T102"/>
      <c r="U102"/>
    </row>
    <row r="103" spans="17:21" ht="19.5" customHeight="1">
      <c r="Q103"/>
      <c r="R103"/>
      <c r="S103"/>
      <c r="T103"/>
      <c r="U103"/>
    </row>
    <row r="104" spans="17:21" ht="19.5" customHeight="1">
      <c r="Q104"/>
      <c r="R104"/>
      <c r="S104"/>
      <c r="T104"/>
      <c r="U104"/>
    </row>
    <row r="105" spans="17:21" ht="19.5" customHeight="1">
      <c r="Q105"/>
      <c r="R105"/>
      <c r="S105"/>
      <c r="T105"/>
      <c r="U105"/>
    </row>
    <row r="106" spans="17:21" ht="19.5" customHeight="1">
      <c r="Q106"/>
      <c r="R106"/>
      <c r="S106"/>
      <c r="T106"/>
      <c r="U106"/>
    </row>
    <row r="107" spans="17:21" ht="19.5" customHeight="1">
      <c r="Q107"/>
      <c r="R107"/>
      <c r="S107"/>
      <c r="T107"/>
      <c r="U107"/>
    </row>
    <row r="109" spans="17:21" ht="19.5" customHeight="1">
      <c r="Q109"/>
      <c r="R109"/>
      <c r="S109"/>
      <c r="T109"/>
      <c r="U109"/>
    </row>
    <row r="110" spans="17:21" ht="19.5" customHeight="1">
      <c r="Q110"/>
      <c r="R110"/>
      <c r="S110"/>
      <c r="T110"/>
      <c r="U110"/>
    </row>
    <row r="111" spans="17:21" ht="19.5" customHeight="1">
      <c r="Q111"/>
      <c r="R111"/>
      <c r="S111"/>
      <c r="T111"/>
      <c r="U111"/>
    </row>
    <row r="112" spans="17:21" ht="19.5" customHeight="1">
      <c r="Q112"/>
      <c r="R112"/>
      <c r="S112"/>
      <c r="T112"/>
      <c r="U112"/>
    </row>
    <row r="113" spans="17:21" ht="19.5" customHeight="1">
      <c r="Q113"/>
      <c r="R113"/>
      <c r="S113"/>
      <c r="T113"/>
      <c r="U113"/>
    </row>
    <row r="114" spans="17:21" ht="19.5" customHeight="1">
      <c r="Q114"/>
      <c r="R114"/>
      <c r="S114"/>
      <c r="T114"/>
      <c r="U114"/>
    </row>
    <row r="115" spans="17:21" ht="19.5" customHeight="1">
      <c r="Q115"/>
      <c r="R115"/>
      <c r="S115"/>
      <c r="T115"/>
      <c r="U115"/>
    </row>
    <row r="116" spans="17:21" ht="19.5" customHeight="1">
      <c r="Q116"/>
      <c r="R116"/>
      <c r="S116"/>
      <c r="T116"/>
      <c r="U116"/>
    </row>
    <row r="117" spans="17:21" ht="19.5" customHeight="1">
      <c r="Q117"/>
      <c r="R117"/>
      <c r="S117"/>
      <c r="T117"/>
      <c r="U117"/>
    </row>
    <row r="118" spans="17:21" ht="19.5" customHeight="1">
      <c r="Q118"/>
      <c r="R118"/>
      <c r="S118"/>
      <c r="T118"/>
      <c r="U118"/>
    </row>
    <row r="119" spans="17:21" ht="19.5" customHeight="1">
      <c r="Q119"/>
      <c r="R119"/>
      <c r="S119"/>
      <c r="T119"/>
      <c r="U119"/>
    </row>
  </sheetData>
  <sheetProtection selectLockedCells="1" selectUnlockedCells="1"/>
  <mergeCells count="2">
    <mergeCell ref="I12:M12"/>
    <mergeCell ref="N12:O12"/>
  </mergeCells>
  <hyperlinks>
    <hyperlink ref="H2" r:id="rId1" display="yvan.baptiste@gmail.com"/>
  </hyperlinks>
  <printOptions/>
  <pageMargins left="0.7875" right="0.7875" top="0.4923611111111111" bottom="0.4923611111111111" header="0.39375" footer="0.39375"/>
  <pageSetup firstPageNumber="1" useFirstPageNumber="1" horizontalDpi="300" verticalDpi="300" orientation="landscape" paperSize="9" r:id="rId2"/>
  <rowBreaks count="1" manualBreakCount="1">
    <brk id="24" min="7" max="26" man="1"/>
  </rowBreaks>
  <colBreaks count="1" manualBreakCount="1">
    <brk id="7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zoomScale="153" zoomScaleNormal="153" zoomScalePageLayoutView="0" workbookViewId="0" topLeftCell="A1">
      <selection activeCell="M18" sqref="M18"/>
    </sheetView>
  </sheetViews>
  <sheetFormatPr defaultColWidth="2.7109375" defaultRowHeight="12.75"/>
  <cols>
    <col min="1" max="5" width="2.00390625" style="33" customWidth="1"/>
    <col min="6" max="6" width="4.28125" style="33" customWidth="1"/>
    <col min="7" max="11" width="2.00390625" style="33" customWidth="1"/>
    <col min="12" max="12" width="4.28125" style="33" customWidth="1"/>
    <col min="13" max="17" width="2.00390625" style="33" customWidth="1"/>
    <col min="18" max="18" width="4.7109375" style="33" customWidth="1"/>
    <col min="19" max="23" width="2.00390625" style="33" customWidth="1"/>
    <col min="24" max="24" width="4.7109375" style="33" customWidth="1"/>
    <col min="25" max="34" width="2.00390625" style="33" customWidth="1"/>
    <col min="35" max="16384" width="2.7109375" style="33" customWidth="1"/>
  </cols>
  <sheetData>
    <row r="1" spans="1:35" ht="11.25" customHeight="1">
      <c r="A1" s="46">
        <f>IF(Feuille1!C1=1,"•",IF(Feuille1!C2=1,"•",IF(Feuille1!C3=1,"•",IF(Feuille1!C4=1,"•",IF(Feuille1!C5=1,"•","")))))</f>
      </c>
      <c r="B1" s="46">
        <f>IF(Feuille1!C1=2,"•",IF(Feuille1!C2=2,"•",IF(Feuille1!C3=2,"•",IF(Feuille1!C4=2,"•",IF(Feuille1!C5=2,"•","")))))</f>
      </c>
      <c r="C1" s="46">
        <f>IF(Feuille1!C1=3,"•",IF(Feuille1!C2=3,"•",IF(Feuille1!C3=3,"•",IF(Feuille1!C4=3,"•",IF(Feuille1!C5=3,"•","")))))</f>
      </c>
      <c r="D1" s="46">
        <f>IF(Feuille1!C1=4,"•",IF(Feuille1!C2=4,"•",IF(Feuille1!C3=4,"•",IF(Feuille1!C4=4,"•",IF(Feuille1!C5=4,"•","")))))</f>
      </c>
      <c r="E1" s="46">
        <f>IF(Feuille1!C1=5,"•",IF(Feuille1!C2=5,"•",IF(Feuille1!C3=5,"•",IF(Feuille1!C4=5,"•",IF(Feuille1!C5=5,"•","")))))</f>
      </c>
      <c r="F1" s="46"/>
      <c r="G1" s="46">
        <f>IF(Feuille1!C6=1,"•",IF(Feuille1!C7=1,"•",IF(Feuille1!C8=1,"•",IF(Feuille1!C9=1,"•",IF(Feuille1!C10=1,"•","")))))</f>
      </c>
      <c r="H1" s="46">
        <f>IF(Feuille1!C6=2,"•",IF(Feuille1!C7=2,"•",IF(Feuille1!C8=2,"•",IF(Feuille1!C9=2,"•",IF(Feuille1!C10=2,"•","")))))</f>
      </c>
      <c r="I1" s="46">
        <f>IF(Feuille1!C6=3,"•",IF(Feuille1!C7=3,"•",IF(Feuille1!C8=3,"•",IF(Feuille1!C9=3,"•",IF(Feuille1!C10=3,"•","")))))</f>
      </c>
      <c r="J1" s="46" t="str">
        <f>IF(Feuille1!C6=4,"•",IF(Feuille1!C7=4,"•",IF(Feuille1!C8=4,"•",IF(Feuille1!C9=4,"•",IF(Feuille1!C10=4,"•","")))))</f>
        <v>•</v>
      </c>
      <c r="K1" s="46">
        <f>IF(Feuille1!C6=5,"•",IF(Feuille1!C7=5,"•",IF(Feuille1!C8=5,"•",IF(Feuille1!C9=5,"•",IF(Feuille1!C10=5,"•","")))))</f>
      </c>
      <c r="L1" s="46"/>
      <c r="M1" s="46">
        <f>IF(Feuille1!C11=1,"•",IF(Feuille1!C12=1,"•",IF(Feuille1!C13=1,"•",IF(Feuille1!C14=1,"•",IF(Feuille1!C15=1,"•","")))))</f>
      </c>
      <c r="N1" s="46">
        <f>IF(Feuille1!C11=2,"•",IF(Feuille1!C12=2,"•",IF(Feuille1!C13=2,"•",IF(Feuille1!C14=2,"•",IF(Feuille1!C15=2,"•","")))))</f>
      </c>
      <c r="O1" s="46">
        <f>IF(Feuille1!C11=3,"•",IF(Feuille1!C12=3,"•",IF(Feuille1!C13=3,"•",IF(Feuille1!C14=3,"•",IF(Feuille1!C15=3,"•","")))))</f>
      </c>
      <c r="P1" s="46">
        <f>IF(Feuille1!C11=4,"•",IF(Feuille1!C12=4,"•",IF(Feuille1!C13=4,"•",IF(Feuille1!C14=4,"•",IF(Feuille1!C15=4,"•","")))))</f>
      </c>
      <c r="Q1" s="46">
        <f>IF(Feuille1!C11=5,"•",IF(Feuille1!C12=5,"•",IF(Feuille1!C13=5,"•",IF(Feuille1!C14=5,"•",IF(Feuille1!C15=5,"•","")))))</f>
      </c>
      <c r="R1" s="46"/>
      <c r="S1" s="46">
        <f>IF(Feuille1!C16=1,"•",IF(Feuille1!C17=1,"•",IF(Feuille1!C18=1,"•",IF(Feuille1!C19=1,"•",IF(Feuille1!C20=1,"•","")))))</f>
      </c>
      <c r="T1" s="46">
        <f>IF(Feuille1!C16=2,"•",IF(Feuille1!C17=2,"•",IF(Feuille1!C18=2,"•",IF(Feuille1!C19=2,"•",IF(Feuille1!C20=2,"•","")))))</f>
      </c>
      <c r="U1" s="46">
        <f>IF(Feuille1!C16=3,"•",IF(Feuille1!C17=3,"•",IF(Feuille1!C18=3,"•",IF(Feuille1!C19=3,"•",IF(Feuille1!C20=3,"•","")))))</f>
      </c>
      <c r="V1" s="46">
        <f>IF(Feuille1!C16=4,"•",IF(Feuille1!C17=4,"•",IF(Feuille1!C18=4,"•",IF(Feuille1!C19=4,"•",IF(Feuille1!C20=4,"•","")))))</f>
      </c>
      <c r="W1" s="46">
        <f>IF(Feuille1!C16=5,"•",IF(Feuille1!C17=5,"•",IF(Feuille1!C18=5,"•",IF(Feuille1!C19=5,"•",IF(Feuille1!C20=5,"•","")))))</f>
      </c>
      <c r="X1" s="46"/>
      <c r="Y1" s="46">
        <f>IF(Feuille1!C21=1,"•",IF(Feuille1!C22=1,"•",IF(Feuille1!C23=1,"•",IF(Feuille1!C24=1,"•",IF(Feuille1!C25=1,"•","")))))</f>
      </c>
      <c r="Z1" s="46" t="str">
        <f>IF(Feuille1!C21=2,"•",IF(Feuille1!C22=2,"•",IF(Feuille1!C23=2,"•",IF(Feuille1!C24=2,"•",IF(Feuille1!C25=2,"•","")))))</f>
        <v>•</v>
      </c>
      <c r="AA1" s="46">
        <f>IF(Feuille1!C21=3,"•",IF(Feuille1!C22=3,"•",IF(Feuille1!C23=3,"•",IF(Feuille1!C24=3,"•",IF(Feuille1!C25=3,"•","")))))</f>
      </c>
      <c r="AB1" s="46">
        <f>IF(Feuille1!C21=4,"•",IF(Feuille1!C22=4,"•",IF(Feuille1!C23=4,"•",IF(Feuille1!C24=4,"•",IF(Feuille1!C25=4,"•","")))))</f>
      </c>
      <c r="AC1" s="46">
        <f>IF(Feuille1!C21=5,"•",IF(Feuille1!C22=5,"•",IF(Feuille1!C23=5,"•",IF(Feuille1!C24=5,"•",IF(Feuille1!C25=5,"•","")))))</f>
      </c>
      <c r="AD1" s="42"/>
      <c r="AE1" s="42"/>
      <c r="AF1" s="42"/>
      <c r="AG1" s="32"/>
      <c r="AH1" s="32"/>
      <c r="AI1" s="32"/>
    </row>
    <row r="2" spans="1:35" ht="11.25" customHeight="1">
      <c r="A2" s="46">
        <f>IF(Feuille1!C1=6,"•",IF(Feuille1!C2=6,"•",IF(Feuille1!C3=6,"•",IF(Feuille1!C4=6,"•",IF(Feuille1!C5=6,"•","")))))</f>
      </c>
      <c r="B2" s="46" t="str">
        <f>IF(Feuille1!C1=7,"•",IF(Feuille1!C2=7,"•",IF(Feuille1!C3=7,"•",IF(Feuille1!C4=7,"•",IF(Feuille1!C5=7,"•","")))))</f>
        <v>•</v>
      </c>
      <c r="C2" s="46">
        <f>IF(Feuille1!C1=8,"•",IF(Feuille1!C2=8,"•",IF(Feuille1!C3=8,"•",IF(Feuille1!C4=8,"•",IF(Feuille1!C5=8,"•","")))))</f>
      </c>
      <c r="D2" s="46">
        <f>IF(Feuille1!C1=9,"•",IF(Feuille1!C2=9,"•",IF(Feuille1!C3=9,"•",IF(Feuille1!C4=9,"•",IF(Feuille1!C5=9,"•","")))))</f>
      </c>
      <c r="E2" s="46">
        <f>IF(Feuille1!C1=10,"•",IF(Feuille1!C2=10,"•",IF(Feuille1!C3=10,"•",IF(Feuille1!C4=10,"•",IF(Feuille1!C5=10,"•","")))))</f>
      </c>
      <c r="F2" s="46"/>
      <c r="G2" s="46">
        <f>IF(Feuille1!C6=6,"•",IF(Feuille1!C7=6,"•",IF(Feuille1!C8=6,"•",IF(Feuille1!C9=6,"•",IF(Feuille1!C10=6,"•","")))))</f>
      </c>
      <c r="H2" s="46">
        <f>IF(Feuille1!C6=7,"•",IF(Feuille1!C7=7,"•",IF(Feuille1!C8=7,"•",IF(Feuille1!C9=7,"•",IF(Feuille1!C10=7,"•","")))))</f>
      </c>
      <c r="I2" s="46">
        <f>IF(Feuille1!C6=8,"•",IF(Feuille1!C7=8,"•",IF(Feuille1!C8=8,"•",IF(Feuille1!C9=8,"•",IF(Feuille1!C10=8,"•","")))))</f>
      </c>
      <c r="J2" s="46">
        <f>IF(Feuille1!C6=9,"•",IF(Feuille1!C7=9,"•",IF(Feuille1!C8=9,"•",IF(Feuille1!C9=9,"•",IF(Feuille1!C10=9,"•","")))))</f>
      </c>
      <c r="K2" s="46">
        <f>IF(Feuille1!C6=10,"•",IF(Feuille1!C7=10,"•",IF(Feuille1!C8=10,"•",IF(Feuille1!C9=10,"•",IF(Feuille1!C10=10,"•","")))))</f>
      </c>
      <c r="L2" s="46"/>
      <c r="M2" s="46">
        <f>IF(Feuille1!C11=6,"•",IF(Feuille1!C12=6,"•",IF(Feuille1!C13=6,"•",IF(Feuille1!C14=6,"•",IF(Feuille1!C15=6,"•","")))))</f>
      </c>
      <c r="N2" s="46">
        <f>IF(Feuille1!C11=7,"•",IF(Feuille1!C12=7,"•",IF(Feuille1!C13=7,"•",IF(Feuille1!C14=7,"•",IF(Feuille1!C15=7,"•","")))))</f>
      </c>
      <c r="O2" s="46">
        <f>IF(Feuille1!C11=8,"•",IF(Feuille1!C12=8,"•",IF(Feuille1!C13=8,"•",IF(Feuille1!C14=8,"•",IF(Feuille1!C15=8,"•","")))))</f>
      </c>
      <c r="P2" s="46">
        <f>IF(Feuille1!C11=9,"•",IF(Feuille1!C12=9,"•",IF(Feuille1!C13=9,"•",IF(Feuille1!C14=9,"•",IF(Feuille1!C15=9,"•","")))))</f>
      </c>
      <c r="Q2" s="46">
        <f>IF(Feuille1!C11=10,"•",IF(Feuille1!C12=10,"•",IF(Feuille1!C13=10,"•",IF(Feuille1!C14=10,"•",IF(Feuille1!C15=10,"•","")))))</f>
      </c>
      <c r="R2" s="46"/>
      <c r="S2" s="46">
        <f>IF(Feuille1!C16=6,"•",IF(Feuille1!C17=6,"•",IF(Feuille1!C18=6,"•",IF(Feuille1!C19=6,"•",IF(Feuille1!C20=6,"•","")))))</f>
      </c>
      <c r="T2" s="46">
        <f>IF(Feuille1!C16=7,"•",IF(Feuille1!C17=7,"•",IF(Feuille1!C18=7,"•",IF(Feuille1!C19=7,"•",IF(Feuille1!C20=7,"•","")))))</f>
      </c>
      <c r="U2" s="46">
        <f>IF(Feuille1!C16=8,"•",IF(Feuille1!C17=8,"•",IF(Feuille1!C18=8,"•",IF(Feuille1!C19=8,"•",IF(Feuille1!C20=8,"•","")))))</f>
      </c>
      <c r="V2" s="46" t="str">
        <f>IF(Feuille1!C16=9,"•",IF(Feuille1!C17=9,"•",IF(Feuille1!C18=9,"•",IF(Feuille1!C19=9,"•",IF(Feuille1!C20=9,"•","")))))</f>
        <v>•</v>
      </c>
      <c r="W2" s="46">
        <f>IF(Feuille1!C16=10,"•",IF(Feuille1!C17=10,"•",IF(Feuille1!C18=10,"•",IF(Feuille1!C19=10,"•",IF(Feuille1!C20=10,"•","")))))</f>
      </c>
      <c r="X2" s="46"/>
      <c r="Y2" s="46">
        <f>IF(Feuille1!C21=6,"•",IF(Feuille1!C22=6,"•",IF(Feuille1!C23=6,"•",IF(Feuille1!C24=6,"•",IF(Feuille1!C25=6,"•","")))))</f>
      </c>
      <c r="Z2" s="46">
        <f>IF(Feuille1!C21=7,"•",IF(Feuille1!C22=7,"•",IF(Feuille1!C23=7,"•",IF(Feuille1!C24=7,"•",IF(Feuille1!C25=7,"•","")))))</f>
      </c>
      <c r="AA2" s="46" t="str">
        <f>IF(Feuille1!C21=8,"•",IF(Feuille1!C22=8,"•",IF(Feuille1!C23=8,"•",IF(Feuille1!C24=8,"•",IF(Feuille1!C25=8,"•","")))))</f>
        <v>•</v>
      </c>
      <c r="AB2" s="46">
        <f>IF(Feuille1!C21=9,"•",IF(Feuille1!C22=9,"•",IF(Feuille1!C23=9,"•",IF(Feuille1!C24=9,"•",IF(Feuille1!C25=9,"•","")))))</f>
      </c>
      <c r="AC2" s="46">
        <f>IF(Feuille1!C21=10,"•",IF(Feuille1!C22=10,"•",IF(Feuille1!C23=10,"•",IF(Feuille1!C24=10,"•",IF(Feuille1!C25=10,"•","")))))</f>
      </c>
      <c r="AD2" s="42"/>
      <c r="AE2" s="42"/>
      <c r="AF2" s="42"/>
      <c r="AG2" s="32"/>
      <c r="AH2" s="32"/>
      <c r="AI2" s="32"/>
    </row>
    <row r="3" spans="1:35" ht="11.25" customHeight="1">
      <c r="A3" s="46">
        <f>IF(Feuille1!C1=11,"•",IF(Feuille1!C2=11,"•",IF(Feuille1!C3=11,"•",IF(Feuille1!C4=11,"•",IF(Feuille1!C5=11,"•","")))))</f>
      </c>
      <c r="B3" s="46">
        <f>IF(Feuille1!C1=12,"•",IF(Feuille1!C2=12,"•",IF(Feuille1!C3=12,"•",IF(Feuille1!C4=12,"•",IF(Feuille1!C5=12,"•","")))))</f>
      </c>
      <c r="C3" s="46">
        <f>IF(Feuille1!C1=13,"•",IF(Feuille1!C2=13,"•",IF(Feuille1!C3=13,"•",IF(Feuille1!C4=13,"•",IF(Feuille1!C5=13,"•","")))))</f>
      </c>
      <c r="D3" s="46">
        <f>IF(Feuille1!C1=14,"•",IF(Feuille1!C2=14,"•",IF(Feuille1!C3=14,"•",IF(Feuille1!C4=14,"•",IF(Feuille1!C5=14,"•","")))))</f>
      </c>
      <c r="E3" s="46">
        <f>IF(Feuille1!C1=15,"•",IF(Feuille1!C2=15,"•",IF(Feuille1!C3=15,"•",IF(Feuille1!C4=15,"•",IF(Feuille1!C5=15,"•","")))))</f>
      </c>
      <c r="F3" s="46"/>
      <c r="G3" s="46">
        <f>IF(Feuille1!C6=11,"•",IF(Feuille1!C7=11,"•",IF(Feuille1!C8=11,"•",IF(Feuille1!C9=11,"•",IF(Feuille1!C10=11,"•","")))))</f>
      </c>
      <c r="H3" s="46">
        <f>IF(Feuille1!C6=12,"•",IF(Feuille1!C7=12,"•",IF(Feuille1!C8=12,"•",IF(Feuille1!C9=12,"•",IF(Feuille1!C10=12,"•","")))))</f>
      </c>
      <c r="I3" s="46">
        <f>IF(Feuille1!C6=13,"•",IF(Feuille1!C7=13,"•",IF(Feuille1!C8=13,"•",IF(Feuille1!C9=13,"•",IF(Feuille1!C10=13,"•","")))))</f>
      </c>
      <c r="J3" s="46">
        <f>IF(Feuille1!C6=14,"•",IF(Feuille1!C7=14,"•",IF(Feuille1!C8=14,"•",IF(Feuille1!C9=14,"•",IF(Feuille1!C10=14,"•","")))))</f>
      </c>
      <c r="K3" s="46">
        <f>IF(Feuille1!C6=15,"•",IF(Feuille1!C7=15,"•",IF(Feuille1!C8=15,"•",IF(Feuille1!C9=15,"•",IF(Feuille1!C10=15,"•","")))))</f>
      </c>
      <c r="L3" s="46"/>
      <c r="M3" s="46">
        <f>IF(Feuille1!C11=11,"•",IF(Feuille1!C12=11,"•",IF(Feuille1!C13=11,"•",IF(Feuille1!C14=11,"•",IF(Feuille1!C15=11,"•","")))))</f>
      </c>
      <c r="N3" s="46">
        <f>IF(Feuille1!C11=12,"•",IF(Feuille1!C12=12,"•",IF(Feuille1!C13=12,"•",IF(Feuille1!C14=12,"•",IF(Feuille1!C15=12,"•","")))))</f>
      </c>
      <c r="O3" s="46">
        <f>IF(Feuille1!C11=13,"•",IF(Feuille1!C12=13,"•",IF(Feuille1!C13=13,"•",IF(Feuille1!C14=13,"•",IF(Feuille1!C15=13,"•","")))))</f>
      </c>
      <c r="P3" s="46" t="str">
        <f>IF(Feuille1!C11=14,"•",IF(Feuille1!C12=14,"•",IF(Feuille1!C13=14,"•",IF(Feuille1!C14=14,"•",IF(Feuille1!C15=14,"•","")))))</f>
        <v>•</v>
      </c>
      <c r="Q3" s="46">
        <f>IF(Feuille1!C11=15,"•",IF(Feuille1!C12=15,"•",IF(Feuille1!C13=15,"•",IF(Feuille1!C14=15,"•",IF(Feuille1!C15=15,"•","")))))</f>
      </c>
      <c r="R3" s="46"/>
      <c r="S3" s="46">
        <f>IF(Feuille1!C16=11,"•",IF(Feuille1!C17=11,"•",IF(Feuille1!C18=11,"•",IF(Feuille1!C19=11,"•",IF(Feuille1!C20=11,"•","")))))</f>
      </c>
      <c r="T3" s="46">
        <f>IF(Feuille1!C16=12,"•",IF(Feuille1!C17=12,"•",IF(Feuille1!C18=12,"•",IF(Feuille1!C19=12,"•",IF(Feuille1!C20=12,"•","")))))</f>
      </c>
      <c r="U3" s="46">
        <f>IF(Feuille1!C16=13,"•",IF(Feuille1!C17=13,"•",IF(Feuille1!C18=13,"•",IF(Feuille1!C19=13,"•",IF(Feuille1!C20=13,"•","")))))</f>
      </c>
      <c r="V3" s="46">
        <f>IF(Feuille1!C16=14,"•",IF(Feuille1!C17=14,"•",IF(Feuille1!C18=14,"•",IF(Feuille1!C19=14,"•",IF(Feuille1!C20=14,"•","")))))</f>
      </c>
      <c r="W3" s="46">
        <f>IF(Feuille1!C16=15,"•",IF(Feuille1!C17=15,"•",IF(Feuille1!C18=15,"•",IF(Feuille1!C19=15,"•",IF(Feuille1!C20=15,"•","")))))</f>
      </c>
      <c r="X3" s="46"/>
      <c r="Y3" s="46" t="str">
        <f>IF(Feuille1!C21=11,"•",IF(Feuille1!C22=11,"•",IF(Feuille1!C23=11,"•",IF(Feuille1!C24=11,"•",IF(Feuille1!C25=11,"•","")))))</f>
        <v>•</v>
      </c>
      <c r="Z3" s="46">
        <f>IF(Feuille1!C21=12,"•",IF(Feuille1!C22=12,"•",IF(Feuille1!C23=12,"•",IF(Feuille1!C24=12,"•",IF(Feuille1!C25=12,"•","")))))</f>
      </c>
      <c r="AA3" s="46">
        <f>IF(Feuille1!C21=13,"•",IF(Feuille1!C22=13,"•",IF(Feuille1!C23=13,"•",IF(Feuille1!C24=13,"•",IF(Feuille1!C25=13,"•","")))))</f>
      </c>
      <c r="AB3" s="46">
        <f>IF(Feuille1!C21=14,"•",IF(Feuille1!C22=14,"•",IF(Feuille1!C23=14,"•",IF(Feuille1!C24=14,"•",IF(Feuille1!C25=14,"•","")))))</f>
      </c>
      <c r="AC3" s="46" t="str">
        <f>IF(Feuille1!C21=15,"•",IF(Feuille1!C22=15,"•",IF(Feuille1!C23=15,"•",IF(Feuille1!C24=15,"•",IF(Feuille1!C25=15,"•","")))))</f>
        <v>•</v>
      </c>
      <c r="AD3" s="42"/>
      <c r="AE3" s="42"/>
      <c r="AF3" s="42"/>
      <c r="AG3" s="32"/>
      <c r="AH3" s="32"/>
      <c r="AI3" s="32"/>
    </row>
    <row r="4" spans="1:35" ht="11.25" customHeight="1">
      <c r="A4" s="46">
        <f>IF(Feuille1!C1=16,"•",IF(Feuille1!C2=16,"•",IF(Feuille1!C3=16,"•",IF(Feuille1!C4=16,"•",IF(Feuille1!C5=16,"•","")))))</f>
      </c>
      <c r="B4" s="46">
        <f>IF(Feuille1!C1=17,"•",IF(Feuille1!C2=17,"•",IF(Feuille1!C3=17,"•",IF(Feuille1!C4=17,"•",IF(Feuille1!C5=17,"•","")))))</f>
      </c>
      <c r="C4" s="46">
        <f>IF(Feuille1!C1=18,"•",IF(Feuille1!C2=18,"•",IF(Feuille1!C3=18,"•",IF(Feuille1!C4=18,"•",IF(Feuille1!C5=18,"•","")))))</f>
      </c>
      <c r="D4" s="46">
        <f>IF(Feuille1!C1=19,"•",IF(Feuille1!C2=19,"•",IF(Feuille1!C3=19,"•",IF(Feuille1!C4=19,"•",IF(Feuille1!C5=19,"•","")))))</f>
      </c>
      <c r="E4" s="46">
        <f>IF(Feuille1!C1=20,"•",IF(Feuille1!C2=20,"•",IF(Feuille1!C3=20,"•",IF(Feuille1!C4=20,"•",IF(Feuille1!C5=20,"•","")))))</f>
      </c>
      <c r="F4" s="46"/>
      <c r="G4" s="46">
        <f>IF(Feuille1!C6=16,"•",IF(Feuille1!C7=16,"•",IF(Feuille1!C8=16,"•",IF(Feuille1!C9=16,"•",IF(Feuille1!C10=16,"•","")))))</f>
      </c>
      <c r="H4" s="46">
        <f>IF(Feuille1!C6=17,"•",IF(Feuille1!C7=17,"•",IF(Feuille1!C8=17,"•",IF(Feuille1!C9=17,"•",IF(Feuille1!C10=17,"•","")))))</f>
      </c>
      <c r="I4" s="46">
        <f>IF(Feuille1!C6=18,"•",IF(Feuille1!C7=18,"•",IF(Feuille1!C8=18,"•",IF(Feuille1!C9=18,"•",IF(Feuille1!C10=18,"•","")))))</f>
      </c>
      <c r="J4" s="46">
        <f>IF(Feuille1!C6=19,"•",IF(Feuille1!C7=19,"•",IF(Feuille1!C8=19,"•",IF(Feuille1!C9=19,"•",IF(Feuille1!C10=19,"•","")))))</f>
      </c>
      <c r="K4" s="46">
        <f>IF(Feuille1!C6=20,"•",IF(Feuille1!C7=20,"•",IF(Feuille1!C8=20,"•",IF(Feuille1!C9=20,"•",IF(Feuille1!C10=20,"•","")))))</f>
      </c>
      <c r="L4" s="46"/>
      <c r="M4" s="46">
        <f>IF(Feuille1!C11=16,"•",IF(Feuille1!C12=16,"•",IF(Feuille1!C13=16,"•",IF(Feuille1!C14=16,"•",IF(Feuille1!C15=16,"•","")))))</f>
      </c>
      <c r="N4" s="46" t="str">
        <f>IF(Feuille1!C11=17,"•",IF(Feuille1!C12=17,"•",IF(Feuille1!C13=17,"•",IF(Feuille1!C14=17,"•",IF(Feuille1!C15=17,"•","")))))</f>
        <v>•</v>
      </c>
      <c r="O4" s="46">
        <f>IF(Feuille1!C11=18,"•",IF(Feuille1!C12=18,"•",IF(Feuille1!C13=18,"•",IF(Feuille1!C14=18,"•",IF(Feuille1!C15=18,"•","")))))</f>
      </c>
      <c r="P4" s="46">
        <f>IF(Feuille1!C11=19,"•",IF(Feuille1!C12=19,"•",IF(Feuille1!C13=19,"•",IF(Feuille1!C14=19,"•",IF(Feuille1!C15=19,"•","")))))</f>
      </c>
      <c r="Q4" s="46">
        <f>IF(Feuille1!C11=20,"•",IF(Feuille1!C12=20,"•",IF(Feuille1!C13=20,"•",IF(Feuille1!C14=20,"•",IF(Feuille1!C15=20,"•","")))))</f>
      </c>
      <c r="R4" s="46"/>
      <c r="S4" s="46">
        <f>IF(Feuille1!C16=16,"•",IF(Feuille1!C17=16,"•",IF(Feuille1!C18=16,"•",IF(Feuille1!C19=16,"•",IF(Feuille1!C20=16,"•","")))))</f>
      </c>
      <c r="T4" s="46">
        <f>IF(Feuille1!C16=17,"•",IF(Feuille1!C17=17,"•",IF(Feuille1!C18=17,"•",IF(Feuille1!C19=17,"•",IF(Feuille1!C20=17,"•","")))))</f>
      </c>
      <c r="U4" s="46" t="str">
        <f>IF(Feuille1!C16=18,"•",IF(Feuille1!C17=18,"•",IF(Feuille1!C18=18,"•",IF(Feuille1!C19=18,"•",IF(Feuille1!C20=18,"•","")))))</f>
        <v>•</v>
      </c>
      <c r="V4" s="46">
        <f>IF(Feuille1!C16=19,"•",IF(Feuille1!C17=19,"•",IF(Feuille1!C18=19,"•",IF(Feuille1!C19=19,"•",IF(Feuille1!C20=19,"•","")))))</f>
      </c>
      <c r="W4" s="46">
        <f>IF(Feuille1!C16=20,"•",IF(Feuille1!C17=20,"•",IF(Feuille1!C18=20,"•",IF(Feuille1!C19=20,"•",IF(Feuille1!C20=20,"•","")))))</f>
      </c>
      <c r="X4" s="46"/>
      <c r="Y4" s="46">
        <f>IF(Feuille1!C21=16,"•",IF(Feuille1!C22=16,"•",IF(Feuille1!C23=16,"•",IF(Feuille1!C24=16,"•",IF(Feuille1!C25=16,"•","")))))</f>
      </c>
      <c r="Z4" s="46">
        <f>IF(Feuille1!C21=17,"•",IF(Feuille1!C22=17,"•",IF(Feuille1!C23=17,"•",IF(Feuille1!C24=17,"•",IF(Feuille1!C25=17,"•","")))))</f>
      </c>
      <c r="AA4" s="46">
        <f>IF(Feuille1!C21=18,"•",IF(Feuille1!C22=18,"•",IF(Feuille1!C23=18,"•",IF(Feuille1!C24=18,"•",IF(Feuille1!C25=18,"•","")))))</f>
      </c>
      <c r="AB4" s="46">
        <f>IF(Feuille1!C21=19,"•",IF(Feuille1!C22=19,"•",IF(Feuille1!C23=19,"•",IF(Feuille1!C24=19,"•",IF(Feuille1!C25=19,"•","")))))</f>
      </c>
      <c r="AC4" s="46">
        <f>IF(Feuille1!C21=20,"•",IF(Feuille1!C22=20,"•",IF(Feuille1!C23=20,"•",IF(Feuille1!C24=20,"•",IF(Feuille1!C25=20,"•","")))))</f>
      </c>
      <c r="AD4" s="42"/>
      <c r="AE4" s="42"/>
      <c r="AF4" s="42"/>
      <c r="AG4" s="32"/>
      <c r="AH4" s="32"/>
      <c r="AI4" s="32"/>
    </row>
    <row r="5" spans="1:35" ht="11.25" customHeight="1">
      <c r="A5" s="46">
        <f>IF(Feuille1!C1=21,"•",IF(Feuille1!C2=21,"•",IF(Feuille1!C3=21,"•",IF(Feuille1!C4=21,"•",IF(Feuille1!C5=21,"•","")))))</f>
      </c>
      <c r="B5" s="46">
        <f>IF(Feuille1!C1=22,"•",IF(Feuille1!C2=22,"•",IF(Feuille1!C3=22,"•",IF(Feuille1!C4=22,"•",IF(Feuille1!C5=22,"•","")))))</f>
      </c>
      <c r="C5" s="46">
        <f>IF(Feuille1!C1=23,"•",IF(Feuille1!C2=23,"•",IF(Feuille1!C3=23,"•",IF(Feuille1!C4=23,"•",IF(Feuille1!C5=23,"•","")))))</f>
      </c>
      <c r="D5" s="46">
        <f>IF(Feuille1!C1=24,"•",IF(Feuille1!C2=24,"•",IF(Feuille1!C3=24,"•",IF(Feuille1!C4=24,"•",IF(Feuille1!C5=24,"•","")))))</f>
      </c>
      <c r="E5" s="46">
        <f>IF(Feuille1!C1=25,"•",IF(Feuille1!C2=25,"•",IF(Feuille1!C3=25,"•",IF(Feuille1!C4=25,"•",IF(Feuille1!C5=25,"•","")))))</f>
      </c>
      <c r="F5" s="46"/>
      <c r="G5" s="46">
        <f>IF(Feuille1!C6=21,"•",IF(Feuille1!C7=21,"•",IF(Feuille1!C8=21,"•",IF(Feuille1!C9=21,"•",IF(Feuille1!C10=21,"•","")))))</f>
      </c>
      <c r="H5" s="46">
        <f>IF(Feuille1!C6=22,"•",IF(Feuille1!C7=22,"•",IF(Feuille1!C8=22,"•",IF(Feuille1!C9=22,"•",IF(Feuille1!C10=22,"•","")))))</f>
      </c>
      <c r="I5" s="46">
        <f>IF(Feuille1!C6=23,"•",IF(Feuille1!C7=23,"•",IF(Feuille1!C8=23,"•",IF(Feuille1!C9=23,"•",IF(Feuille1!C10=23,"•","")))))</f>
      </c>
      <c r="J5" s="46">
        <f>IF(Feuille1!C6=24,"•",IF(Feuille1!C7=24,"•",IF(Feuille1!C8=24,"•",IF(Feuille1!C9=24,"•",IF(Feuille1!C10=24,"•","")))))</f>
      </c>
      <c r="K5" s="46" t="str">
        <f>IF(Feuille1!C6=25,"•",IF(Feuille1!C7=25,"•",IF(Feuille1!C8=25,"•",IF(Feuille1!C9=25,"•",IF(Feuille1!C10=25,"•","")))))</f>
        <v>•</v>
      </c>
      <c r="L5" s="46"/>
      <c r="M5" s="46">
        <f>IF(Feuille1!C11=21,"•",IF(Feuille1!C12=21,"•",IF(Feuille1!C13=21,"•",IF(Feuille1!C14=21,"•",IF(Feuille1!C15=21,"•","")))))</f>
      </c>
      <c r="N5" s="46" t="str">
        <f>IF(Feuille1!C11=22,"•",IF(Feuille1!C12=22,"•",IF(Feuille1!C13=22,"•",IF(Feuille1!C14=22,"•",IF(Feuille1!C15=22,"•","")))))</f>
        <v>•</v>
      </c>
      <c r="O5" s="46">
        <f>IF(Feuille1!C11=23,"•",IF(Feuille1!C12=23,"•",IF(Feuille1!C13=23,"•",IF(Feuille1!C14=23,"•",IF(Feuille1!C15=23,"•","")))))</f>
      </c>
      <c r="P5" s="46">
        <f>IF(Feuille1!C11=24,"•",IF(Feuille1!C12=24,"•",IF(Feuille1!C13=24,"•",IF(Feuille1!C14=24,"•",IF(Feuille1!C15=24,"•","")))))</f>
      </c>
      <c r="Q5" s="46">
        <f>IF(Feuille1!C11=25,"•",IF(Feuille1!C12=25,"•",IF(Feuille1!C13=25,"•",IF(Feuille1!C14=25,"•",IF(Feuille1!C15=25,"•","")))))</f>
      </c>
      <c r="R5" s="46"/>
      <c r="S5" s="46">
        <f>IF(Feuille1!C16=21,"•",IF(Feuille1!C17=21,"•",IF(Feuille1!C18=21,"•",IF(Feuille1!C19=21,"•",IF(Feuille1!C20=21,"•","")))))</f>
      </c>
      <c r="T5" s="46">
        <f>IF(Feuille1!C16=22,"•",IF(Feuille1!C17=22,"•",IF(Feuille1!C18=22,"•",IF(Feuille1!C19=22,"•",IF(Feuille1!C20=22,"•","")))))</f>
      </c>
      <c r="U5" s="46">
        <f>IF(Feuille1!C16=23,"•",IF(Feuille1!C17=23,"•",IF(Feuille1!C18=23,"•",IF(Feuille1!C19=23,"•",IF(Feuille1!C20=23,"•","")))))</f>
      </c>
      <c r="V5" s="46" t="str">
        <f>IF(Feuille1!C16=24,"•",IF(Feuille1!C17=24,"•",IF(Feuille1!C18=24,"•",IF(Feuille1!C19=24,"•",IF(Feuille1!C20=24,"•","")))))</f>
        <v>•</v>
      </c>
      <c r="W5" s="46">
        <f>IF(Feuille1!C16=25,"•",IF(Feuille1!C17=25,"•",IF(Feuille1!C18=25,"•",IF(Feuille1!C19=25,"•",IF(Feuille1!C20=25,"•","")))))</f>
      </c>
      <c r="X5" s="46"/>
      <c r="Y5" s="46">
        <f>IF(Feuille1!C21=21,"•",IF(Feuille1!C22=21,"•",IF(Feuille1!C23=21,"•",IF(Feuille1!C24=21,"•",IF(Feuille1!C25=21,"•","")))))</f>
      </c>
      <c r="Z5" s="46">
        <f>IF(Feuille1!C21=22,"•",IF(Feuille1!C22=22,"•",IF(Feuille1!C23=22,"•",IF(Feuille1!C24=22,"•",IF(Feuille1!C25=22,"•","")))))</f>
      </c>
      <c r="AA5" s="46">
        <f>IF(Feuille1!C21=23,"•",IF(Feuille1!C22=23,"•",IF(Feuille1!C23=23,"•",IF(Feuille1!C24=23,"•",IF(Feuille1!C25=23,"•","")))))</f>
      </c>
      <c r="AB5" s="46">
        <f>IF(Feuille1!C21=24,"•",IF(Feuille1!C22=24,"•",IF(Feuille1!C23=24,"•",IF(Feuille1!C24=24,"•",IF(Feuille1!C25=24,"•","")))))</f>
      </c>
      <c r="AC5" s="46">
        <f>IF(Feuille1!C21=25,"•",IF(Feuille1!C22=25,"•",IF(Feuille1!C23=25,"•",IF(Feuille1!C24=25,"•",IF(Feuille1!C25=25,"•","")))))</f>
      </c>
      <c r="AD5" s="42"/>
      <c r="AE5" s="42"/>
      <c r="AF5" s="42"/>
      <c r="AG5" s="32"/>
      <c r="AH5" s="32"/>
      <c r="AI5" s="32"/>
    </row>
    <row r="6" spans="1:35" ht="11.25" customHeight="1">
      <c r="A6" s="46">
        <f>IF(Feuille1!C1=26,"•",IF(Feuille1!C2=26,"•",IF(Feuille1!C3=26,"•",IF(Feuille1!C4=26,"•",IF(Feuille1!C5=26,"•","")))))</f>
      </c>
      <c r="B6" s="46">
        <f>IF(Feuille1!C1=27,"•",IF(Feuille1!C2=27,"•",IF(Feuille1!C3=27,"•",IF(Feuille1!C4=27,"•",IF(Feuille1!C5=27,"•","")))))</f>
      </c>
      <c r="C6" s="46">
        <f>IF(Feuille1!C1=28,"•",IF(Feuille1!C2=28,"•",IF(Feuille1!C3=28,"•",IF(Feuille1!C4=28,"•",IF(Feuille1!C5=28,"•","")))))</f>
      </c>
      <c r="D6" s="46" t="str">
        <f>IF(Feuille1!C1=29,"•",IF(Feuille1!C2=29,"•",IF(Feuille1!C3=29,"•",IF(Feuille1!C4=29,"•",IF(Feuille1!C5=29,"•","")))))</f>
        <v>•</v>
      </c>
      <c r="E6" s="46">
        <f>IF(Feuille1!C1=30,"•",IF(Feuille1!C2=30,"•",IF(Feuille1!C3=30,"•",IF(Feuille1!C4=30,"•",IF(Feuille1!C5=30,"•","")))))</f>
      </c>
      <c r="F6" s="46"/>
      <c r="G6" s="46">
        <f>IF(Feuille1!C6=26,"•",IF(Feuille1!C7=26,"•",IF(Feuille1!C8=26,"•",IF(Feuille1!C9=26,"•",IF(Feuille1!C10=26,"•","")))))</f>
      </c>
      <c r="H6" s="46">
        <f>IF(Feuille1!C6=27,"•",IF(Feuille1!C7=27,"•",IF(Feuille1!C8=27,"•",IF(Feuille1!C9=27,"•",IF(Feuille1!C10=27,"•","")))))</f>
      </c>
      <c r="I6" s="46">
        <f>IF(Feuille1!C6=28,"•",IF(Feuille1!C7=28,"•",IF(Feuille1!C8=28,"•",IF(Feuille1!C9=28,"•",IF(Feuille1!C10=28,"•","")))))</f>
      </c>
      <c r="J6" s="46">
        <f>IF(Feuille1!C6=29,"•",IF(Feuille1!C7=29,"•",IF(Feuille1!C8=29,"•",IF(Feuille1!C9=29,"•",IF(Feuille1!C10=29,"•","")))))</f>
      </c>
      <c r="K6" s="46" t="str">
        <f>IF(Feuille1!C6=30,"•",IF(Feuille1!C7=30,"•",IF(Feuille1!C8=30,"•",IF(Feuille1!C9=30,"•",IF(Feuille1!C10=30,"•","")))))</f>
        <v>•</v>
      </c>
      <c r="L6" s="46"/>
      <c r="M6" s="46">
        <f>IF(Feuille1!C11=26,"•",IF(Feuille1!C12=26,"•",IF(Feuille1!C13=26,"•",IF(Feuille1!C14=26,"•",IF(Feuille1!C15=26,"•","")))))</f>
      </c>
      <c r="N6" s="46">
        <f>IF(Feuille1!C11=27,"•",IF(Feuille1!C12=27,"•",IF(Feuille1!C13=27,"•",IF(Feuille1!C14=27,"•",IF(Feuille1!C15=27,"•","")))))</f>
      </c>
      <c r="O6" s="46" t="str">
        <f>IF(Feuille1!C11=28,"•",IF(Feuille1!C12=28,"•",IF(Feuille1!C13=28,"•",IF(Feuille1!C14=28,"•",IF(Feuille1!C15=28,"•","")))))</f>
        <v>•</v>
      </c>
      <c r="P6" s="46">
        <f>IF(Feuille1!C11=29,"•",IF(Feuille1!C12=29,"•",IF(Feuille1!C13=29,"•",IF(Feuille1!C14=29,"•",IF(Feuille1!C15=29,"•","")))))</f>
      </c>
      <c r="Q6" s="46">
        <f>IF(Feuille1!C11=30,"•",IF(Feuille1!C12=30,"•",IF(Feuille1!C13=30,"•",IF(Feuille1!C14=30,"•",IF(Feuille1!C15=30,"•","")))))</f>
      </c>
      <c r="R6" s="46"/>
      <c r="S6" s="46">
        <f>IF(Feuille1!C16=26,"•",IF(Feuille1!C17=26,"•",IF(Feuille1!C18=26,"•",IF(Feuille1!C19=26,"•",IF(Feuille1!C20=26,"•","")))))</f>
      </c>
      <c r="T6" s="46">
        <f>IF(Feuille1!C16=27,"•",IF(Feuille1!C17=27,"•",IF(Feuille1!C18=27,"•",IF(Feuille1!C19=27,"•",IF(Feuille1!C20=27,"•","")))))</f>
      </c>
      <c r="U6" s="46">
        <f>IF(Feuille1!C16=28,"•",IF(Feuille1!C17=28,"•",IF(Feuille1!C18=28,"•",IF(Feuille1!C19=28,"•",IF(Feuille1!C20=28,"•","")))))</f>
      </c>
      <c r="V6" s="46">
        <f>IF(Feuille1!C16=29,"•",IF(Feuille1!C17=29,"•",IF(Feuille1!C18=29,"•",IF(Feuille1!C19=29,"•",IF(Feuille1!C20=29,"•","")))))</f>
      </c>
      <c r="W6" s="46">
        <f>IF(Feuille1!C16=30,"•",IF(Feuille1!C17=30,"•",IF(Feuille1!C18=30,"•",IF(Feuille1!C19=30,"•",IF(Feuille1!C20=30,"•","")))))</f>
      </c>
      <c r="X6" s="46"/>
      <c r="Y6" s="46" t="str">
        <f>IF(Feuille1!C21=26,"•",IF(Feuille1!C22=26,"•",IF(Feuille1!C23=26,"•",IF(Feuille1!C24=26,"•",IF(Feuille1!C25=26,"•","")))))</f>
        <v>•</v>
      </c>
      <c r="Z6" s="46">
        <f>IF(Feuille1!C21=27,"•",IF(Feuille1!C22=27,"•",IF(Feuille1!C23=27,"•",IF(Feuille1!C24=27,"•",IF(Feuille1!C25=27,"•","")))))</f>
      </c>
      <c r="AA6" s="46">
        <f>IF(Feuille1!C21=28,"•",IF(Feuille1!C22=28,"•",IF(Feuille1!C23=28,"•",IF(Feuille1!C24=28,"•",IF(Feuille1!C25=28,"•","")))))</f>
      </c>
      <c r="AB6" s="46">
        <f>IF(Feuille1!C21=29,"•",IF(Feuille1!C22=29,"•",IF(Feuille1!C23=29,"•",IF(Feuille1!C24=29,"•",IF(Feuille1!C25=29,"•","")))))</f>
      </c>
      <c r="AC6" s="46">
        <f>IF(Feuille1!C21=30,"•",IF(Feuille1!C22=30,"•",IF(Feuille1!C23=30,"•",IF(Feuille1!C24=30,"•",IF(Feuille1!C25=30,"•","")))))</f>
      </c>
      <c r="AD6" s="42"/>
      <c r="AE6" s="42"/>
      <c r="AF6" s="42"/>
      <c r="AG6" s="32"/>
      <c r="AH6" s="32"/>
      <c r="AI6" s="32"/>
    </row>
    <row r="7" spans="1:35" ht="11.25" customHeight="1">
      <c r="A7" s="46">
        <f>IF(Feuille1!C1=31,"•",IF(Feuille1!C2=31,"•",IF(Feuille1!C3=31,"•",IF(Feuille1!C4=31,"•",IF(Feuille1!C5=31,"•","")))))</f>
      </c>
      <c r="B7" s="46">
        <f>IF(Feuille1!C1=32,"•",IF(Feuille1!C2=32,"•",IF(Feuille1!C3=32,"•",IF(Feuille1!C4=32,"•",IF(Feuille1!C5=32,"•","")))))</f>
      </c>
      <c r="C7" s="46" t="str">
        <f>IF(Feuille1!C1=33,"•",IF(Feuille1!C2=33,"•",IF(Feuille1!C3=33,"•",IF(Feuille1!C4=33,"•",IF(Feuille1!C5=33,"•","")))))</f>
        <v>•</v>
      </c>
      <c r="D7" s="46">
        <f>IF(Feuille1!C1=34,"•",IF(Feuille1!C2=34,"•",IF(Feuille1!C3=34,"•",IF(Feuille1!C4=34,"•",IF(Feuille1!C5=34,"•","")))))</f>
      </c>
      <c r="E7" s="46">
        <f>IF(Feuille1!C1=35,"•",IF(Feuille1!C2=35,"•",IF(Feuille1!C3=35,"•",IF(Feuille1!C4=35,"•",IF(Feuille1!C5=35,"•","")))))</f>
      </c>
      <c r="F7" s="46"/>
      <c r="G7" s="46">
        <f>IF(Feuille1!C6=31,"•",IF(Feuille1!C7=31,"•",IF(Feuille1!C8=31,"•",IF(Feuille1!C9=31,"•",IF(Feuille1!C10=31,"•","")))))</f>
      </c>
      <c r="H7" s="46" t="str">
        <f>IF(Feuille1!C6=32,"•",IF(Feuille1!C7=32,"•",IF(Feuille1!C8=32,"•",IF(Feuille1!C9=32,"•",IF(Feuille1!C10=32,"•","")))))</f>
        <v>•</v>
      </c>
      <c r="I7" s="46">
        <f>IF(Feuille1!C6=33,"•",IF(Feuille1!C7=33,"•",IF(Feuille1!C8=33,"•",IF(Feuille1!C9=33,"•",IF(Feuille1!C10=33,"•","")))))</f>
      </c>
      <c r="J7" s="46">
        <f>IF(Feuille1!C6=34,"•",IF(Feuille1!C7=34,"•",IF(Feuille1!C8=34,"•",IF(Feuille1!C9=34,"•",IF(Feuille1!C10=34,"•","")))))</f>
      </c>
      <c r="K7" s="46">
        <f>IF(Feuille1!C6=35,"•",IF(Feuille1!C7=35,"•",IF(Feuille1!C8=35,"•",IF(Feuille1!C9=35,"•",IF(Feuille1!C10=35,"•","")))))</f>
      </c>
      <c r="L7" s="46"/>
      <c r="M7" s="46">
        <f>IF(Feuille1!C11=31,"•",IF(Feuille1!C12=31,"•",IF(Feuille1!C13=31,"•",IF(Feuille1!C14=31,"•",IF(Feuille1!C15=31,"•","")))))</f>
      </c>
      <c r="N7" s="46">
        <f>IF(Feuille1!C11=32,"•",IF(Feuille1!C12=32,"•",IF(Feuille1!C13=32,"•",IF(Feuille1!C14=32,"•",IF(Feuille1!C15=32,"•","")))))</f>
      </c>
      <c r="O7" s="46">
        <f>IF(Feuille1!C11=33,"•",IF(Feuille1!C12=33,"•",IF(Feuille1!C13=33,"•",IF(Feuille1!C14=33,"•",IF(Feuille1!C15=33,"•","")))))</f>
      </c>
      <c r="P7" s="46">
        <f>IF(Feuille1!C11=34,"•",IF(Feuille1!C12=34,"•",IF(Feuille1!C13=34,"•",IF(Feuille1!C14=34,"•",IF(Feuille1!C15=34,"•","")))))</f>
      </c>
      <c r="Q7" s="46" t="str">
        <f>IF(Feuille1!C11=35,"•",IF(Feuille1!C12=35,"•",IF(Feuille1!C13=35,"•",IF(Feuille1!C14=35,"•",IF(Feuille1!C15=35,"•","")))))</f>
        <v>•</v>
      </c>
      <c r="R7" s="46"/>
      <c r="S7" s="46">
        <f>IF(Feuille1!C16=31,"•",IF(Feuille1!C17=31,"•",IF(Feuille1!C18=31,"•",IF(Feuille1!C19=31,"•",IF(Feuille1!C20=31,"•","")))))</f>
      </c>
      <c r="T7" s="46">
        <f>IF(Feuille1!C16=32,"•",IF(Feuille1!C17=32,"•",IF(Feuille1!C18=32,"•",IF(Feuille1!C19=32,"•",IF(Feuille1!C20=32,"•","")))))</f>
      </c>
      <c r="U7" s="46">
        <f>IF(Feuille1!C16=33,"•",IF(Feuille1!C17=33,"•",IF(Feuille1!C18=33,"•",IF(Feuille1!C19=33,"•",IF(Feuille1!C20=33,"•","")))))</f>
      </c>
      <c r="V7" s="46" t="str">
        <f>IF(Feuille1!C16=34,"•",IF(Feuille1!C17=34,"•",IF(Feuille1!C18=34,"•",IF(Feuille1!C19=34,"•",IF(Feuille1!C20=34,"•","")))))</f>
        <v>•</v>
      </c>
      <c r="W7" s="46">
        <f>IF(Feuille1!C16=35,"•",IF(Feuille1!C17=35,"•",IF(Feuille1!C18=35,"•",IF(Feuille1!C19=35,"•",IF(Feuille1!C20=35,"•","")))))</f>
      </c>
      <c r="X7" s="46"/>
      <c r="Y7" s="46">
        <f>IF(Feuille1!C21=31,"•",IF(Feuille1!C22=31,"•",IF(Feuille1!C23=31,"•",IF(Feuille1!C24=31,"•",IF(Feuille1!C25=31,"•","")))))</f>
      </c>
      <c r="Z7" s="46">
        <f>IF(Feuille1!C21=32,"•",IF(Feuille1!C22=32,"•",IF(Feuille1!C23=32,"•",IF(Feuille1!C24=32,"•",IF(Feuille1!C25=32,"•","")))))</f>
      </c>
      <c r="AA7" s="46">
        <f>IF(Feuille1!C21=33,"•",IF(Feuille1!C22=33,"•",IF(Feuille1!C23=33,"•",IF(Feuille1!C24=33,"•",IF(Feuille1!C25=33,"•","")))))</f>
      </c>
      <c r="AB7" s="46">
        <f>IF(Feuille1!C21=34,"•",IF(Feuille1!C22=34,"•",IF(Feuille1!C23=34,"•",IF(Feuille1!C24=34,"•",IF(Feuille1!C25=34,"•","")))))</f>
      </c>
      <c r="AC7" s="46">
        <f>IF(Feuille1!C21=35,"•",IF(Feuille1!C22=35,"•",IF(Feuille1!C23=35,"•",IF(Feuille1!C24=35,"•",IF(Feuille1!C25=35,"•","")))))</f>
      </c>
      <c r="AD7" s="42"/>
      <c r="AE7" s="42"/>
      <c r="AF7" s="42"/>
      <c r="AG7" s="32"/>
      <c r="AH7" s="32"/>
      <c r="AI7" s="32"/>
    </row>
    <row r="8" spans="1:35" ht="11.25" customHeight="1">
      <c r="A8" s="46">
        <f>IF(Feuille1!C1=36,"•",IF(Feuille1!C2=36,"•",IF(Feuille1!C3=36,"•",IF(Feuille1!C4=36,"•",IF(Feuille1!C5=36,"•","")))))</f>
      </c>
      <c r="B8" s="46">
        <f>IF(Feuille1!C1=37,"•",IF(Feuille1!C2=37,"•",IF(Feuille1!C3=37,"•",IF(Feuille1!C4=37,"•",IF(Feuille1!C5=37,"•","")))))</f>
      </c>
      <c r="C8" s="46">
        <f>IF(Feuille1!C1=38,"•",IF(Feuille1!C2=38,"•",IF(Feuille1!C3=38,"•",IF(Feuille1!C4=38,"•",IF(Feuille1!C5=38,"•","")))))</f>
      </c>
      <c r="D8" s="46">
        <f>IF(Feuille1!C1=39,"•",IF(Feuille1!C2=39,"•",IF(Feuille1!C3=39,"•",IF(Feuille1!C4=39,"•",IF(Feuille1!C5=39,"•","")))))</f>
      </c>
      <c r="E8" s="46">
        <f>IF(Feuille1!C1=40,"•",IF(Feuille1!C2=40,"•",IF(Feuille1!C3=40,"•",IF(Feuille1!C4=40,"•",IF(Feuille1!C5=40,"•","")))))</f>
      </c>
      <c r="F8" s="46"/>
      <c r="G8" s="46">
        <f>IF(Feuille1!C6=36,"•",IF(Feuille1!C7=36,"•",IF(Feuille1!C8=36,"•",IF(Feuille1!C9=36,"•",IF(Feuille1!C10=36,"•","")))))</f>
      </c>
      <c r="H8" s="46">
        <f>IF(Feuille1!C6=37,"•",IF(Feuille1!C7=37,"•",IF(Feuille1!C8=37,"•",IF(Feuille1!C9=37,"•",IF(Feuille1!C10=37,"•","")))))</f>
      </c>
      <c r="I8" s="46">
        <f>IF(Feuille1!C6=38,"•",IF(Feuille1!C7=38,"•",IF(Feuille1!C8=38,"•",IF(Feuille1!C9=38,"•",IF(Feuille1!C10=38,"•","")))))</f>
      </c>
      <c r="J8" s="46">
        <f>IF(Feuille1!C6=39,"•",IF(Feuille1!C7=39,"•",IF(Feuille1!C8=39,"•",IF(Feuille1!C9=39,"•",IF(Feuille1!C10=39,"•","")))))</f>
      </c>
      <c r="K8" s="46">
        <f>IF(Feuille1!C6=40,"•",IF(Feuille1!C7=40,"•",IF(Feuille1!C8=40,"•",IF(Feuille1!C9=40,"•",IF(Feuille1!C10=40,"•","")))))</f>
      </c>
      <c r="L8" s="46"/>
      <c r="M8" s="46">
        <f>IF(Feuille1!C11=36,"•",IF(Feuille1!C12=36,"•",IF(Feuille1!C13=36,"•",IF(Feuille1!C14=36,"•",IF(Feuille1!C15=36,"•","")))))</f>
      </c>
      <c r="N8" s="46">
        <f>IF(Feuille1!C11=37,"•",IF(Feuille1!C12=37,"•",IF(Feuille1!C13=37,"•",IF(Feuille1!C14=37,"•",IF(Feuille1!C15=37,"•","")))))</f>
      </c>
      <c r="O8" s="46">
        <f>IF(Feuille1!C11=38,"•",IF(Feuille1!C12=38,"•",IF(Feuille1!C13=38,"•",IF(Feuille1!C14=38,"•",IF(Feuille1!C15=38,"•","")))))</f>
      </c>
      <c r="P8" s="46">
        <f>IF(Feuille1!C11=39,"•",IF(Feuille1!C12=39,"•",IF(Feuille1!C13=39,"•",IF(Feuille1!C14=39,"•",IF(Feuille1!C15=39,"•","")))))</f>
      </c>
      <c r="Q8" s="46">
        <f>IF(Feuille1!C11=40,"•",IF(Feuille1!C12=40,"•",IF(Feuille1!C13=40,"•",IF(Feuille1!C14=40,"•",IF(Feuille1!C15=40,"•","")))))</f>
      </c>
      <c r="R8" s="46"/>
      <c r="S8" s="46">
        <f>IF(Feuille1!C16=36,"•",IF(Feuille1!C17=36,"•",IF(Feuille1!C18=36,"•",IF(Feuille1!C19=36,"•",IF(Feuille1!C20=36,"•","")))))</f>
      </c>
      <c r="T8" s="46">
        <f>IF(Feuille1!C16=37,"•",IF(Feuille1!C17=37,"•",IF(Feuille1!C18=37,"•",IF(Feuille1!C19=37,"•",IF(Feuille1!C20=37,"•","")))))</f>
      </c>
      <c r="U8" s="46">
        <f>IF(Feuille1!C16=38,"•",IF(Feuille1!C17=38,"•",IF(Feuille1!C18=38,"•",IF(Feuille1!C19=38,"•",IF(Feuille1!C20=38,"•","")))))</f>
      </c>
      <c r="V8" s="46">
        <f>IF(Feuille1!C16=39,"•",IF(Feuille1!C17=39,"•",IF(Feuille1!C18=39,"•",IF(Feuille1!C19=39,"•",IF(Feuille1!C20=39,"•","")))))</f>
      </c>
      <c r="W8" s="46">
        <f>IF(Feuille1!C16=40,"•",IF(Feuille1!C17=40,"•",IF(Feuille1!C18=40,"•",IF(Feuille1!C19=40,"•",IF(Feuille1!C20=40,"•","")))))</f>
      </c>
      <c r="X8" s="46"/>
      <c r="Y8" s="46">
        <f>IF(Feuille1!C21=36,"•",IF(Feuille1!C22=36,"•",IF(Feuille1!C23=36,"•",IF(Feuille1!C24=36,"•",IF(Feuille1!C25=36,"•","")))))</f>
      </c>
      <c r="Z8" s="46">
        <f>IF(Feuille1!C21=37,"•",IF(Feuille1!C22=37,"•",IF(Feuille1!C23=37,"•",IF(Feuille1!C24=37,"•",IF(Feuille1!C25=37,"•","")))))</f>
      </c>
      <c r="AA8" s="46">
        <f>IF(Feuille1!C21=38,"•",IF(Feuille1!C22=38,"•",IF(Feuille1!C23=38,"•",IF(Feuille1!C24=38,"•",IF(Feuille1!C25=38,"•","")))))</f>
      </c>
      <c r="AB8" s="46">
        <f>IF(Feuille1!C21=39,"•",IF(Feuille1!C22=39,"•",IF(Feuille1!C23=39,"•",IF(Feuille1!C24=39,"•",IF(Feuille1!C25=39,"•","")))))</f>
      </c>
      <c r="AC8" s="46">
        <f>IF(Feuille1!C21=40,"•",IF(Feuille1!C22=40,"•",IF(Feuille1!C23=40,"•",IF(Feuille1!C24=40,"•",IF(Feuille1!C25=40,"•","")))))</f>
      </c>
      <c r="AD8" s="42"/>
      <c r="AE8" s="42"/>
      <c r="AF8" s="42"/>
      <c r="AG8" s="32"/>
      <c r="AH8" s="32"/>
      <c r="AI8" s="32"/>
    </row>
    <row r="9" spans="1:35" ht="11.25" customHeight="1">
      <c r="A9" s="46">
        <f>IF(Feuille1!C1=41,"•",IF(Feuille1!C2=41,"•",IF(Feuille1!C3=41,"•",IF(Feuille1!C4=41,"•",IF(Feuille1!C5=41,"•","")))))</f>
      </c>
      <c r="B9" s="46">
        <f>IF(Feuille1!C1=42,"•",IF(Feuille1!C2=42,"•",IF(Feuille1!C3=42,"•",IF(Feuille1!C4=42,"•",IF(Feuille1!C5=42,"•","")))))</f>
      </c>
      <c r="C9" s="46">
        <f>IF(Feuille1!C1=43,"•",IF(Feuille1!C2=43,"•",IF(Feuille1!C3=43,"•",IF(Feuille1!C4=43,"•",IF(Feuille1!C5=43,"•","")))))</f>
      </c>
      <c r="D9" s="46" t="str">
        <f>IF(Feuille1!C1=44,"•",IF(Feuille1!C2=44,"•",IF(Feuille1!C3=44,"•",IF(Feuille1!C4=44,"•",IF(Feuille1!C5=44,"•","")))))</f>
        <v>•</v>
      </c>
      <c r="E9" s="46">
        <f>IF(Feuille1!C1=45,"•",IF(Feuille1!C2=45,"•",IF(Feuille1!C3=45,"•",IF(Feuille1!C4=45,"•",IF(Feuille1!C5=45,"•","")))))</f>
      </c>
      <c r="F9" s="46"/>
      <c r="G9" s="46">
        <f>IF(Feuille1!C6=41,"•",IF(Feuille1!C7=41,"•",IF(Feuille1!C8=41,"•",IF(Feuille1!C9=41,"•",IF(Feuille1!C10=41,"•","")))))</f>
      </c>
      <c r="H9" s="46" t="str">
        <f>IF(Feuille1!C6=42,"•",IF(Feuille1!C7=42,"•",IF(Feuille1!C8=42,"•",IF(Feuille1!C9=42,"•",IF(Feuille1!C10=42,"•","")))))</f>
        <v>•</v>
      </c>
      <c r="I9" s="46">
        <f>IF(Feuille1!C6=43,"•",IF(Feuille1!C7=43,"•",IF(Feuille1!C8=43,"•",IF(Feuille1!C9=43,"•",IF(Feuille1!C10=43,"•","")))))</f>
      </c>
      <c r="J9" s="46">
        <f>IF(Feuille1!C6=44,"•",IF(Feuille1!C7=44,"•",IF(Feuille1!C8=44,"•",IF(Feuille1!C9=44,"•",IF(Feuille1!C10=44,"•","")))))</f>
      </c>
      <c r="K9" s="46">
        <f>IF(Feuille1!C6=45,"•",IF(Feuille1!C7=45,"•",IF(Feuille1!C8=45,"•",IF(Feuille1!C9=45,"•",IF(Feuille1!C10=45,"•","")))))</f>
      </c>
      <c r="L9" s="46"/>
      <c r="M9" s="46">
        <f>IF(Feuille1!C11=41,"•",IF(Feuille1!C12=41,"•",IF(Feuille1!C13=41,"•",IF(Feuille1!C14=41,"•",IF(Feuille1!C15=41,"•","")))))</f>
      </c>
      <c r="N9" s="46">
        <f>IF(Feuille1!C11=42,"•",IF(Feuille1!C12=42,"•",IF(Feuille1!C13=42,"•",IF(Feuille1!C14=42,"•",IF(Feuille1!C15=42,"•","")))))</f>
      </c>
      <c r="O9" s="46">
        <f>IF(Feuille1!C11=43,"•",IF(Feuille1!C12=43,"•",IF(Feuille1!C13=43,"•",IF(Feuille1!C14=43,"•",IF(Feuille1!C15=43,"•","")))))</f>
      </c>
      <c r="P9" s="46">
        <f>IF(Feuille1!C11=44,"•",IF(Feuille1!C12=44,"•",IF(Feuille1!C13=44,"•",IF(Feuille1!C14=44,"•",IF(Feuille1!C15=44,"•","")))))</f>
      </c>
      <c r="Q9" s="46">
        <f>IF(Feuille1!C11=45,"•",IF(Feuille1!C12=45,"•",IF(Feuille1!C13=45,"•",IF(Feuille1!C14=45,"•",IF(Feuille1!C15=45,"•","")))))</f>
      </c>
      <c r="R9" s="46"/>
      <c r="S9" s="46">
        <f>IF(Feuille1!C16=41,"•",IF(Feuille1!C17=41,"•",IF(Feuille1!C18=41,"•",IF(Feuille1!C19=41,"•",IF(Feuille1!C20=41,"•","")))))</f>
      </c>
      <c r="T9" s="46">
        <f>IF(Feuille1!C16=42,"•",IF(Feuille1!C17=42,"•",IF(Feuille1!C18=42,"•",IF(Feuille1!C19=42,"•",IF(Feuille1!C20=42,"•","")))))</f>
      </c>
      <c r="U9" s="46">
        <f>IF(Feuille1!C16=43,"•",IF(Feuille1!C17=43,"•",IF(Feuille1!C18=43,"•",IF(Feuille1!C19=43,"•",IF(Feuille1!C20=43,"•","")))))</f>
      </c>
      <c r="V9" s="46">
        <f>IF(Feuille1!C16=44,"•",IF(Feuille1!C17=44,"•",IF(Feuille1!C18=44,"•",IF(Feuille1!C19=44,"•",IF(Feuille1!C20=44,"•","")))))</f>
      </c>
      <c r="W9" s="46">
        <f>IF(Feuille1!C16=45,"•",IF(Feuille1!C17=45,"•",IF(Feuille1!C18=45,"•",IF(Feuille1!C19=45,"•",IF(Feuille1!C20=45,"•","")))))</f>
      </c>
      <c r="X9" s="46"/>
      <c r="Y9" s="46">
        <f>IF(Feuille1!C21=41,"•",IF(Feuille1!C22=41,"•",IF(Feuille1!C23=41,"•",IF(Feuille1!C24=41,"•",IF(Feuille1!C25=41,"•","")))))</f>
      </c>
      <c r="Z9" s="46">
        <f>IF(Feuille1!C21=42,"•",IF(Feuille1!C22=42,"•",IF(Feuille1!C23=42,"•",IF(Feuille1!C24=42,"•",IF(Feuille1!C25=42,"•","")))))</f>
      </c>
      <c r="AA9" s="46">
        <f>IF(Feuille1!C21=43,"•",IF(Feuille1!C22=43,"•",IF(Feuille1!C23=43,"•",IF(Feuille1!C24=43,"•",IF(Feuille1!C25=43,"•","")))))</f>
      </c>
      <c r="AB9" s="46">
        <f>IF(Feuille1!C21=44,"•",IF(Feuille1!C22=44,"•",IF(Feuille1!C23=44,"•",IF(Feuille1!C24=44,"•",IF(Feuille1!C25=44,"•","")))))</f>
      </c>
      <c r="AC9" s="46">
        <f>IF(Feuille1!C21=45,"•",IF(Feuille1!C22=45,"•",IF(Feuille1!C23=45,"•",IF(Feuille1!C24=45,"•",IF(Feuille1!C25=45,"•","")))))</f>
      </c>
      <c r="AD9" s="42"/>
      <c r="AE9" s="42"/>
      <c r="AF9" s="43"/>
      <c r="AG9" s="32"/>
      <c r="AH9" s="34"/>
      <c r="AI9" s="32"/>
    </row>
    <row r="10" spans="1:35" ht="11.25" customHeight="1">
      <c r="A10" s="46">
        <f>IF(Feuille1!C1=46,"•",IF(Feuille1!C2=46,"•",IF(Feuille1!C3=46,"•",IF(Feuille1!C4=46,"•",IF(Feuille1!C5=46,"•","")))))</f>
      </c>
      <c r="B10" s="46">
        <f>IF(Feuille1!C1=47,"•",IF(Feuille1!C2=47,"•",IF(Feuille1!C3=47,"•",IF(Feuille1!C4=47,"•",IF(Feuille1!C5=47,"•","")))))</f>
      </c>
      <c r="C10" s="46">
        <f>IF(Feuille1!C1=48,"•",IF(Feuille1!C2=48,"•",IF(Feuille1!C3=48,"•",IF(Feuille1!C4=48,"•",IF(Feuille1!C5=48,"•","")))))</f>
      </c>
      <c r="D10" s="46">
        <f>IF(Feuille1!C1=49,"•",IF(Feuille1!C2=49,"•",IF(Feuille1!C3=49,"•",IF(Feuille1!C4=49,"•",IF(Feuille1!C5=49,"•","")))))</f>
      </c>
      <c r="E10" s="46" t="str">
        <f>IF(Feuille1!C1=50,"•",IF(Feuille1!C2=50,"•",IF(Feuille1!C3=50,"•",IF(Feuille1!C4=50,"•",IF(Feuille1!C5=50,"•","")))))</f>
        <v>•</v>
      </c>
      <c r="F10" s="46"/>
      <c r="G10" s="46">
        <f>IF(Feuille1!C6=46,"•",IF(Feuille1!C7=46,"•",IF(Feuille1!C8=46,"•",IF(Feuille1!C9=46,"•",IF(Feuille1!C10=46,"•","")))))</f>
      </c>
      <c r="H10" s="46">
        <f>IF(Feuille1!C6=47,"•",IF(Feuille1!C7=47,"•",IF(Feuille1!C8=47,"•",IF(Feuille1!C9=47,"•",IF(Feuille1!C10=47,"•","")))))</f>
      </c>
      <c r="I10" s="46">
        <f>IF(Feuille1!C6=48,"•",IF(Feuille1!C7=48,"•",IF(Feuille1!C8=48,"•",IF(Feuille1!C9=48,"•",IF(Feuille1!C10=48,"•","")))))</f>
      </c>
      <c r="J10" s="46">
        <f>IF(Feuille1!C6=49,"•",IF(Feuille1!C7=49,"•",IF(Feuille1!C8=49,"•",IF(Feuille1!C9=49,"•",IF(Feuille1!C10=49,"•","")))))</f>
      </c>
      <c r="K10" s="46">
        <f>IF(Feuille1!C6=50,"•",IF(Feuille1!C7=50,"•",IF(Feuille1!C8=50,"•",IF(Feuille1!C9=50,"•",IF(Feuille1!C10=50,"•","")))))</f>
      </c>
      <c r="L10" s="46"/>
      <c r="M10" s="46">
        <f>IF(Feuille1!C11=46,"•",IF(Feuille1!C12=46,"•",IF(Feuille1!C13=46,"•",IF(Feuille1!C14=46,"•",IF(Feuille1!C15=46,"•","")))))</f>
      </c>
      <c r="N10" s="46">
        <f>IF(Feuille1!C11=47,"•",IF(Feuille1!C12=47,"•",IF(Feuille1!C13=47,"•",IF(Feuille1!C14=47,"•",IF(Feuille1!C15=47,"•","")))))</f>
      </c>
      <c r="O10" s="46">
        <f>IF(Feuille1!C11=48,"•",IF(Feuille1!C12=48,"•",IF(Feuille1!C13=48,"•",IF(Feuille1!C14=48,"•",IF(Feuille1!C15=48,"•","")))))</f>
      </c>
      <c r="P10" s="46">
        <f>IF(Feuille1!C11=49,"•",IF(Feuille1!C12=49,"•",IF(Feuille1!C13=49,"•",IF(Feuille1!C14=49,"•",IF(Feuille1!C15=49,"•","")))))</f>
      </c>
      <c r="Q10" s="46">
        <f>IF(Feuille1!C11=50,"•",IF(Feuille1!C12=50,"•",IF(Feuille1!C13=50,"•",IF(Feuille1!C14=50,"•",IF(Feuille1!C15=50,"•","")))))</f>
      </c>
      <c r="R10" s="46"/>
      <c r="S10" s="46">
        <f>IF(Feuille1!C16=46,"•",IF(Feuille1!C17=46,"•",IF(Feuille1!C18=46,"•",IF(Feuille1!C19=46,"•",IF(Feuille1!C20=46,"•","")))))</f>
      </c>
      <c r="T10" s="46" t="str">
        <f>IF(Feuille1!C16=47,"•",IF(Feuille1!C17=47,"•",IF(Feuille1!C18=47,"•",IF(Feuille1!C19=47,"•",IF(Feuille1!C20=47,"•","")))))</f>
        <v>•</v>
      </c>
      <c r="U10" s="46">
        <f>IF(Feuille1!C16=48,"•",IF(Feuille1!C17=48,"•",IF(Feuille1!C18=48,"•",IF(Feuille1!C19=48,"•",IF(Feuille1!C20=48,"•","")))))</f>
      </c>
      <c r="V10" s="46">
        <f>IF(Feuille1!C16=49,"•",IF(Feuille1!C17=49,"•",IF(Feuille1!C18=49,"•",IF(Feuille1!C19=49,"•",IF(Feuille1!C20=49,"•","")))))</f>
      </c>
      <c r="W10" s="46">
        <f>IF(Feuille1!C16=50,"•",IF(Feuille1!C17=50,"•",IF(Feuille1!C18=50,"•",IF(Feuille1!C19=50,"•",IF(Feuille1!C20=50,"•","")))))</f>
      </c>
      <c r="X10" s="46"/>
      <c r="Y10" s="46">
        <f>IF(Feuille1!C21=46,"•",IF(Feuille1!C22=46,"•",IF(Feuille1!C23=46,"•",IF(Feuille1!C24=46,"•",IF(Feuille1!C25=46,"•","")))))</f>
      </c>
      <c r="Z10" s="46">
        <f>IF(Feuille1!C21=47,"•",IF(Feuille1!C22=47,"•",IF(Feuille1!C23=47,"•",IF(Feuille1!C24=47,"•",IF(Feuille1!C25=47,"•","")))))</f>
      </c>
      <c r="AA10" s="46">
        <f>IF(Feuille1!C21=48,"•",IF(Feuille1!C22=48,"•",IF(Feuille1!C23=48,"•",IF(Feuille1!C24=48,"•",IF(Feuille1!C25=48,"•","")))))</f>
      </c>
      <c r="AB10" s="46">
        <f>IF(Feuille1!C21=49,"•",IF(Feuille1!C22=49,"•",IF(Feuille1!C23=49,"•",IF(Feuille1!C24=49,"•",IF(Feuille1!C25=49,"•","")))))</f>
      </c>
      <c r="AC10" s="46">
        <f>IF(Feuille1!C21=50,"•",IF(Feuille1!C22=50,"•",IF(Feuille1!C23=50,"•",IF(Feuille1!C24=50,"•",IF(Feuille1!C25=50,"•","")))))</f>
      </c>
      <c r="AD10" s="42"/>
      <c r="AE10" s="42"/>
      <c r="AF10" s="47" t="s">
        <v>32</v>
      </c>
      <c r="AG10" s="32"/>
      <c r="AH10" s="32"/>
      <c r="AI10" s="32"/>
    </row>
    <row r="11" spans="1:35" ht="19.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5">
        <f>Feuille1!C1</f>
        <v>33</v>
      </c>
      <c r="AG11" s="32"/>
      <c r="AH11" s="32"/>
      <c r="AI11" s="32"/>
    </row>
    <row r="12" spans="1:35" ht="15" customHeight="1">
      <c r="A12" s="41">
        <f>IF(Feuille1!G1=1,"•",IF(Feuille1!G2=1,"•",""))</f>
      </c>
      <c r="B12" s="30">
        <f>IF(Feuille1!G1=2,"•",IF(Feuille1!G2=2," •",""))</f>
      </c>
      <c r="C12" s="30"/>
      <c r="D12" s="30">
        <f>IF(Feuille1!G1=3,"•",IF(Feuille1!G2=3,"• ",""))</f>
      </c>
      <c r="E12" s="30">
        <f>IF(Feuille1!G1=4,"•",IF(Feuille1!G2=4,"•",""))</f>
      </c>
      <c r="F12" s="30"/>
      <c r="G12" s="30">
        <f>IF(Feuille1!G3=1,"•",IF(Feuille1!G4=1,"•",""))</f>
      </c>
      <c r="H12" s="30">
        <f>IF(Feuille1!G3=2,"•",IF(Feuille1!G4=2," •",""))</f>
      </c>
      <c r="I12" s="30"/>
      <c r="J12" s="41" t="str">
        <f>IF(Feuille1!G3=3,"•",IF(Feuille1!G4=3,"• ",""))</f>
        <v>•</v>
      </c>
      <c r="K12" s="41">
        <f>IF(Feuille1!G3=4,"•",IF(Feuille1!G4=4,"•",""))</f>
      </c>
      <c r="L12" s="30"/>
      <c r="M12" s="41">
        <f>IF(Feuille1!G5=1,"•",IF(Feuille1!G6=1,"•",""))</f>
      </c>
      <c r="N12" s="30">
        <f>IF(Feuille1!G5=2,"•",IF(Feuille1!G6=2," •",""))</f>
      </c>
      <c r="O12" s="30"/>
      <c r="P12" s="30">
        <f>IF(Feuille1!G5=3,"•",IF(Feuille1!G6=3,"• ",""))</f>
      </c>
      <c r="Q12" s="30" t="str">
        <f>IF(Feuille1!G5=4,"•",IF(Feuille1!G6=4,"•",""))</f>
        <v>•</v>
      </c>
      <c r="R12" s="30"/>
      <c r="S12" s="30">
        <f>IF(Feuille1!G7=1,"•",IF(Feuille1!G8=1,"•",""))</f>
      </c>
      <c r="T12" s="41">
        <f>IF(Feuille1!G7=2,"•",IF(Feuille1!G8=2," •",""))</f>
      </c>
      <c r="U12" s="30"/>
      <c r="V12" s="30">
        <f>IF(Feuille1!G7=3,"•",IF(Feuille1!G8=3,"• ",""))</f>
      </c>
      <c r="W12" s="30">
        <f>IF(Feuille1!G7=4,"•",IF(Feuille1!G8=4,"•",""))</f>
      </c>
      <c r="X12" s="30"/>
      <c r="Y12" s="30" t="str">
        <f>IF(Feuille1!G9=1,"•",IF(Feuille1!G10=1,"•",""))</f>
        <v>•</v>
      </c>
      <c r="Z12" s="41">
        <f>IF(Feuille1!G9=2,"•",IF(Feuille1!G10=2," •",""))</f>
      </c>
      <c r="AA12" s="30"/>
      <c r="AB12" s="30">
        <f>IF(Feuille1!G9=3,"•",IF(Feuille1!G10=3,"• ",""))</f>
      </c>
      <c r="AC12" s="30">
        <f>IF(Feuille1!G9=4,"•",IF(Feuille1!G10=4,"•",""))</f>
      </c>
      <c r="AD12" s="32"/>
      <c r="AE12" s="35"/>
      <c r="AF12" s="36"/>
      <c r="AG12" s="32"/>
      <c r="AH12" s="32"/>
      <c r="AI12" s="32"/>
    </row>
    <row r="13" spans="1:35" ht="15" customHeight="1">
      <c r="A13" s="30">
        <f>IF(Feuille1!G1=5,"•",IF(Feuille1!G2=5,"•",""))</f>
      </c>
      <c r="B13" s="30">
        <f>IF(Feuille1!G1=6,"•",IF(Feuille1!G2=6," •",""))</f>
      </c>
      <c r="C13" s="30"/>
      <c r="D13" s="30">
        <f>IF(Feuille1!G1=7,"•",IF(Feuille1!G2=7,"• ",""))</f>
      </c>
      <c r="E13" s="30">
        <f>IF(Feuille1!G1=8,"•",IF(Feuille1!G2=8,"•",""))</f>
      </c>
      <c r="F13" s="30"/>
      <c r="G13" s="30">
        <f>IF(Feuille1!G3=5,"•",IF(Feuille1!G4=5,"•",""))</f>
      </c>
      <c r="H13" s="30">
        <f>IF(Feuille1!G3=6,"•",IF(Feuille1!G4=6," •",""))</f>
      </c>
      <c r="I13" s="30"/>
      <c r="J13" s="30">
        <f>IF(Feuille1!G3=7,"•",IF(Feuille1!G4=7,"• ",""))</f>
      </c>
      <c r="K13" s="30" t="str">
        <f>IF(Feuille1!G3=8,"•",IF(Feuille1!G4=8,"•",""))</f>
        <v>•</v>
      </c>
      <c r="L13" s="30"/>
      <c r="M13" s="30" t="str">
        <f>IF(Feuille1!G5=5,"•",IF(Feuille1!G6=5,"•",""))</f>
        <v>•</v>
      </c>
      <c r="N13" s="30">
        <f>IF(Feuille1!G5=6,"•",IF(Feuille1!G6=6," •",""))</f>
      </c>
      <c r="O13" s="30"/>
      <c r="P13" s="41">
        <f>IF(Feuille1!G5=7,"•",IF(Feuille1!G6=7,"• ",""))</f>
      </c>
      <c r="Q13" s="30">
        <f>IF(Feuille1!G5=8,"•",IF(Feuille1!G6=8,"•",""))</f>
      </c>
      <c r="R13" s="30"/>
      <c r="S13" s="30">
        <f>IF(Feuille1!G7=5,"•",IF(Feuille1!G8=5,"•",""))</f>
      </c>
      <c r="T13" s="41" t="str">
        <f>IF(Feuille1!G7=6,"•",IF(Feuille1!G8=6," •",""))</f>
        <v>•</v>
      </c>
      <c r="U13" s="30"/>
      <c r="V13" s="30" t="str">
        <f>IF(Feuille1!G7=7,"•",IF(Feuille1!G8=7,"• ",""))</f>
        <v>• </v>
      </c>
      <c r="W13" s="30">
        <f>IF(Feuille1!G7=8,"•",IF(Feuille1!G8=8,"•",""))</f>
      </c>
      <c r="X13" s="30"/>
      <c r="Y13" s="30">
        <f>IF(Feuille1!G9=5,"•",IF(Feuille1!G10=5,"•",""))</f>
      </c>
      <c r="Z13" s="41">
        <f>IF(Feuille1!G9=6,"•",IF(Feuille1!G10=6," •",""))</f>
      </c>
      <c r="AA13" s="30"/>
      <c r="AB13" s="30">
        <f>IF(Feuille1!G9=7,"•",IF(Feuille1!G10=7,"• ",""))</f>
      </c>
      <c r="AC13" s="30">
        <f>IF(Feuille1!G9=8,"•",IF(Feuille1!G10=8,"•",""))</f>
      </c>
      <c r="AD13" s="32"/>
      <c r="AE13" s="37"/>
      <c r="AF13" s="37"/>
      <c r="AG13" s="32"/>
      <c r="AH13" s="32"/>
      <c r="AI13" s="32"/>
    </row>
    <row r="14" spans="1:35" ht="15" customHeight="1">
      <c r="A14" s="30" t="str">
        <f>IF(Feuille1!G1=9,"•",IF(Feuille1!G2=9,"•",""))</f>
        <v>•</v>
      </c>
      <c r="B14" s="30" t="str">
        <f>IF(Feuille1!G1=10,"•",IF(Feuille1!G2=10," •",""))</f>
        <v>•</v>
      </c>
      <c r="C14" s="30"/>
      <c r="D14" s="30">
        <f>IF(Feuille1!G1=11,"•",IF(Feuille1!G2=11,"• ",""))</f>
      </c>
      <c r="E14" s="41">
        <f>IF(Feuille1!G1=12,"•",IF(Feuille1!G2=12,"•",""))</f>
      </c>
      <c r="F14" s="30"/>
      <c r="G14" s="41">
        <f>IF(Feuille1!G3=9,"•",IF(Feuille1!G4=9,"•",""))</f>
      </c>
      <c r="H14" s="41">
        <f>IF(Feuille1!G3=10,"•",IF(Feuille1!G4=10," •",""))</f>
      </c>
      <c r="I14" s="30"/>
      <c r="J14" s="41">
        <f>IF(Feuille1!G3=11,"•",IF(Feuille1!G4=11,"• ",""))</f>
      </c>
      <c r="K14" s="41">
        <f>IF(Feuille1!G3=12,"•",IF(Feuille1!G4=12,"•",""))</f>
      </c>
      <c r="L14" s="30"/>
      <c r="M14" s="30">
        <f>IF(Feuille1!G5=9,"•",IF(Feuille1!G6=9,"•",""))</f>
      </c>
      <c r="N14" s="30">
        <f>IF(Feuille1!G5=10,"•",IF(Feuille1!G6=10," •",""))</f>
      </c>
      <c r="O14" s="30"/>
      <c r="P14" s="30">
        <f>IF(Feuille1!G5=11,"•",IF(Feuille1!G6=11,"• ",""))</f>
      </c>
      <c r="Q14" s="41">
        <f>IF(Feuille1!G5=12,"•",IF(Feuille1!G6=12,"•",""))</f>
      </c>
      <c r="R14" s="30"/>
      <c r="S14" s="30">
        <f>IF(Feuille1!G7=9,"•",IF(Feuille1!G8=9,"•",""))</f>
      </c>
      <c r="T14" s="41">
        <f>IF(Feuille1!G7=10,"•",IF(Feuille1!G8=10," •",""))</f>
      </c>
      <c r="U14" s="30"/>
      <c r="V14" s="30">
        <f>IF(Feuille1!G7=11,"•",IF(Feuille1!G8=11,"• ",""))</f>
      </c>
      <c r="W14" s="30">
        <f>IF(Feuille1!G7=12,"•",IF(Feuille1!G8=12,"•",""))</f>
      </c>
      <c r="X14" s="30"/>
      <c r="Y14" s="30">
        <f>IF(Feuille1!G9=9,"•",IF(Feuille1!G10=9,"•",""))</f>
      </c>
      <c r="Z14" s="50">
        <f>IF(Feuille1!G9=10,"•",IF(Feuille1!G10=10," •",""))</f>
      </c>
      <c r="AA14" s="30"/>
      <c r="AB14" s="30" t="str">
        <f>IF(Feuille1!G9=11,"•",IF(Feuille1!G10=11,"• ",""))</f>
        <v>• </v>
      </c>
      <c r="AC14" s="30">
        <f>IF(Feuille1!G9=12,"•",IF(Feuille1!G10=12,"•",""))</f>
      </c>
      <c r="AD14" s="32"/>
      <c r="AE14" s="36"/>
      <c r="AF14" s="36"/>
      <c r="AG14" s="32"/>
      <c r="AH14" s="32"/>
      <c r="AI14" s="32"/>
    </row>
    <row r="15" spans="1:35" ht="15">
      <c r="A15" s="32"/>
      <c r="B15" s="32"/>
      <c r="C15" s="32"/>
      <c r="D15" s="32"/>
      <c r="E15" s="32"/>
      <c r="F15" s="32"/>
      <c r="G15" s="32"/>
      <c r="H15" s="29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6"/>
      <c r="AF15" s="36"/>
      <c r="AG15" s="32"/>
      <c r="AH15" s="32"/>
      <c r="AI15" s="32"/>
    </row>
    <row r="16" spans="1:35" ht="15">
      <c r="A16" s="32"/>
      <c r="B16" s="32"/>
      <c r="C16" s="32"/>
      <c r="D16" s="32"/>
      <c r="E16" s="32"/>
      <c r="F16" s="32"/>
      <c r="G16" s="32"/>
      <c r="H16" s="29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6"/>
      <c r="AF16" s="36"/>
      <c r="AG16" s="32"/>
      <c r="AH16" s="32"/>
      <c r="AI16" s="32"/>
    </row>
    <row r="17" spans="1:35" ht="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</row>
    <row r="18" spans="1:35" ht="1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2"/>
      <c r="AE18" s="37"/>
      <c r="AF18" s="37"/>
      <c r="AG18" s="32"/>
      <c r="AH18" s="32"/>
      <c r="AI18" s="32"/>
    </row>
    <row r="19" spans="1:35" ht="1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2"/>
      <c r="AE19" s="37"/>
      <c r="AF19" s="37"/>
      <c r="AG19" s="32"/>
      <c r="AH19" s="32"/>
      <c r="AI19" s="32"/>
    </row>
    <row r="20" spans="1:35" ht="18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9"/>
      <c r="Q20" s="39"/>
      <c r="R20" s="39"/>
      <c r="S20" s="32"/>
      <c r="T20" s="32"/>
      <c r="U20" s="32"/>
      <c r="V20" s="32"/>
      <c r="W20" s="42"/>
      <c r="X20" s="40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</row>
  </sheetData>
  <sheetProtection selectLockedCells="1" selectUnlockedCells="1"/>
  <printOptions/>
  <pageMargins left="0.5118110236220472" right="0.984251968503937" top="1.8110236220472442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0"/>
  <sheetViews>
    <sheetView tabSelected="1" zoomScale="170" zoomScaleNormal="170" zoomScalePageLayoutView="0" workbookViewId="0" topLeftCell="A1">
      <selection activeCell="R16" sqref="R16"/>
    </sheetView>
  </sheetViews>
  <sheetFormatPr defaultColWidth="2.00390625" defaultRowHeight="12.75"/>
  <cols>
    <col min="1" max="5" width="2.00390625" style="51" customWidth="1"/>
    <col min="6" max="6" width="4.28125" style="51" customWidth="1"/>
    <col min="7" max="11" width="2.00390625" style="51" customWidth="1"/>
    <col min="12" max="12" width="4.28125" style="51" customWidth="1"/>
    <col min="13" max="17" width="2.00390625" style="51" customWidth="1"/>
    <col min="18" max="18" width="4.7109375" style="51" customWidth="1"/>
    <col min="19" max="23" width="2.00390625" style="51" customWidth="1"/>
    <col min="24" max="24" width="4.7109375" style="51" customWidth="1"/>
    <col min="25" max="31" width="2.00390625" style="51" customWidth="1"/>
    <col min="32" max="32" width="3.140625" style="51" bestFit="1" customWidth="1"/>
    <col min="33" max="16384" width="2.00390625" style="51" customWidth="1"/>
  </cols>
  <sheetData>
    <row r="1" spans="1:35" ht="11.25" customHeight="1">
      <c r="A1" s="46">
        <f>IF(Feuille1!C26=1,"•",IF(Feuille1!C27=1,"•",IF(Feuille1!C28=1,"•",IF(Feuille1!C29=1,"•",IF(Feuille1!C30=1,"•","")))))</f>
      </c>
      <c r="B1" s="46">
        <f>IF(Feuille1!C26=2,"•",IF(Feuille1!C27=2,"•",IF(Feuille1!C28=2,"•",IF(Feuille1!C29=2,"•",IF(Feuille1!C30=2,"•","")))))</f>
      </c>
      <c r="C1" s="46">
        <f>IF(Feuille1!C26=3,"•",IF(Feuille1!C27=3,"•",IF(Feuille1!C28=3,"•",IF(Feuille1!C29=3,"•",IF(Feuille1!C30=3,"•","")))))</f>
      </c>
      <c r="D1" s="46">
        <f>IF(Feuille1!C26=4,"•",IF(Feuille1!C27=4,"•",IF(Feuille1!C28=4,"•",IF(Feuille1!C29=4,"•",IF(Feuille1!C30=4,"•","")))))</f>
      </c>
      <c r="E1" s="46">
        <f>IF(Feuille1!C26=5,"•",IF(Feuille1!C27=5,"•",IF(Feuille1!C28=5,"•",IF(Feuille1!C29=5,"•",IF(Feuille1!C30=5,"•","")))))</f>
      </c>
      <c r="F1" s="46"/>
      <c r="G1" s="46" t="str">
        <f>IF(Feuille1!C31=1,"•",IF(Feuille1!C32=1,"•",IF(Feuille1!C33=1,"•",IF(Feuille1!C34=1,"•",IF(Feuille1!C35=1,"•","")))))</f>
        <v>•</v>
      </c>
      <c r="H1" s="46">
        <f>IF(Feuille1!C31=2,"•",IF(Feuille1!C32=2,"•",IF(Feuille1!C33=2,"•",IF(Feuille1!C34=2,"•",IF(Feuille1!C35=2,"•","")))))</f>
      </c>
      <c r="I1" s="46">
        <f>IF(Feuille1!C31=3,"•",IF(Feuille1!C32=3,"•",IF(Feuille1!C33=3,"•",IF(Feuille1!C34=3,"•",IF(Feuille1!C35=3,"•","")))))</f>
      </c>
      <c r="J1" s="46">
        <f>IF(Feuille1!C31=4,"•",IF(Feuille1!C32=4,"•",IF(Feuille1!C33=4,"•",IF(Feuille1!C34=4,"•",IF(Feuille1!C35=4,"•","")))))</f>
      </c>
      <c r="K1" s="46">
        <f>IF(Feuille1!C31=5,"•",IF(Feuille1!C32=5,"•",IF(Feuille1!C33=5,"•",IF(Feuille1!C34=5,"•",IF(Feuille1!C35=5,"•","")))))</f>
      </c>
      <c r="L1" s="46"/>
      <c r="M1" s="46">
        <f>IF(Feuille1!C36=1,"•",IF(Feuille1!C37=1,"•",IF(Feuille1!C38=1,"•",IF(Feuille1!C39=1,"•",IF(Feuille1!C40=1,"•","")))))</f>
      </c>
      <c r="N1" s="46">
        <f>IF(Feuille1!C36=2,"•",IF(Feuille1!C37=2,"•",IF(Feuille1!C38=2,"•",IF(Feuille1!C39=2,"•",IF(Feuille1!C40=2,"•","")))))</f>
      </c>
      <c r="O1" s="46" t="str">
        <f>IF(Feuille1!C36=3,"•",IF(Feuille1!C37=3,"•",IF(Feuille1!C38=3,"•",IF(Feuille1!C39=3,"•",IF(Feuille1!C40=3,"•","")))))</f>
        <v>•</v>
      </c>
      <c r="P1" s="46">
        <f>IF(Feuille1!C36=4,"•",IF(Feuille1!C37=4,"•",IF(Feuille1!C38=4,"•",IF(Feuille1!C39=4,"•",IF(Feuille1!C40=4,"•","")))))</f>
      </c>
      <c r="Q1" s="46">
        <f>IF(Feuille1!C36=5,"•",IF(Feuille1!C37=5,"•",IF(Feuille1!C38=5,"•",IF(Feuille1!C39=5,"•",IF(Feuille1!C40=5,"•","")))))</f>
      </c>
      <c r="R1" s="46"/>
      <c r="S1" s="46">
        <f>IF(Feuille1!C41=1,"•",IF(Feuille1!C42=1,"•",IF(Feuille1!C43=1,"•",IF(Feuille1!C44=1,"•",IF(Feuille1!U5=1,"•","")))))</f>
      </c>
      <c r="T1" s="46">
        <f>IF(Feuille1!C41=2,"•",IF(Feuille1!C42=2,"•",IF(Feuille1!C43=2,"•",IF(Feuille1!C44=2,"•",IF(Feuille1!U5=2,"•","")))))</f>
      </c>
      <c r="U1" s="46">
        <f>IF(Feuille1!C41=3,"•",IF(Feuille1!C42=3,"•",IF(Feuille1!C43=3,"•",IF(Feuille1!C44=3,"•",IF(Feuille1!U5=3,"•","")))))</f>
      </c>
      <c r="V1" s="46">
        <f>IF(Feuille1!C41=4,"•",IF(Feuille1!C42=4,"•",IF(Feuille1!C43=4,"•",IF(Feuille1!C44=4,"•",IF(Feuille1!U5=4,"•","")))))</f>
      </c>
      <c r="W1" s="46">
        <f>IF(Feuille1!C41=5,"•",IF(Feuille1!C42=5,"•",IF(Feuille1!C43=5,"•",IF(Feuille1!C44=5,"•",IF(Feuille1!U5=5,"•","")))))</f>
      </c>
      <c r="X1" s="46"/>
      <c r="Y1" s="46">
        <f>IF(Feuille1!C46=1,"•",IF(Feuille1!C47=1,"•",IF(Feuille1!C48=1,"•",IF(Feuille1!C49=1,"•",IF(Feuille1!C50=1,"•","")))))</f>
      </c>
      <c r="Z1" s="46">
        <f>IF(Feuille1!C46=2,"•",IF(Feuille1!C47=2,"•",IF(Feuille1!C48=2,"•",IF(Feuille1!C49=2,"•",IF(Feuille1!C50=2,"•","")))))</f>
      </c>
      <c r="AA1" s="46">
        <f>IF(Feuille1!C46=3,"•",IF(Feuille1!C47=3,"•",IF(Feuille1!C48=3,"•",IF(Feuille1!C49=3,"•",IF(Feuille1!C50=3,"•","")))))</f>
      </c>
      <c r="AB1" s="46">
        <f>IF(Feuille1!C46=4,"•",IF(Feuille1!C47=4,"•",IF(Feuille1!C48=4,"•",IF(Feuille1!C49=4,"•",IF(Feuille1!C50=4,"•","")))))</f>
      </c>
      <c r="AC1" s="46" t="str">
        <f>IF(Feuille1!C46=5,"•",IF(Feuille1!C47=5,"•",IF(Feuille1!C48=5,"•",IF(Feuille1!C49=5,"•",IF(Feuille1!C50=5,"•","")))))</f>
        <v>•</v>
      </c>
      <c r="AD1" s="46"/>
      <c r="AE1" s="46"/>
      <c r="AF1" s="29"/>
      <c r="AG1" s="29"/>
      <c r="AH1" s="29"/>
      <c r="AI1" s="29"/>
    </row>
    <row r="2" spans="1:35" ht="11.25" customHeight="1">
      <c r="A2" s="46">
        <f>IF(Feuille1!C26=6,"•",IF(Feuille1!C27=6,"•",IF(Feuille1!C28=6,"•",IF(Feuille1!C29=6,"•",IF(Feuille1!C30=6,"•","")))))</f>
      </c>
      <c r="B2" s="46">
        <f>IF(Feuille1!C26=7,"•",IF(Feuille1!C27=7,"•",IF(Feuille1!C28=7,"•",IF(Feuille1!C29=7,"•",IF(Feuille1!C30=7,"•","")))))</f>
      </c>
      <c r="C2" s="46">
        <f>IF(Feuille1!C26=8,"•",IF(Feuille1!C27=8,"•",IF(Feuille1!C28=8,"•",IF(Feuille1!C29=8,"•",IF(Feuille1!C30=8,"•","")))))</f>
      </c>
      <c r="D2" s="46">
        <f>IF(Feuille1!C26=9,"•",IF(Feuille1!C27=9,"•",IF(Feuille1!C28=9,"•",IF(Feuille1!C29=9,"•",IF(Feuille1!C30=9,"•","")))))</f>
      </c>
      <c r="E2" s="46">
        <f>IF(Feuille1!C26=10,"•",IF(Feuille1!C27=10,"•",IF(Feuille1!C28=10,"•",IF(Feuille1!C29=10,"•",IF(Feuille1!C30=10,"•","")))))</f>
      </c>
      <c r="F2" s="46"/>
      <c r="G2" s="46">
        <f>IF(Feuille1!C31=6,"•",IF(Feuille1!C32=6,"•",IF(Feuille1!C33=6,"•",IF(Feuille1!C34=6,"•",IF(Feuille1!C35=6,"•","")))))</f>
      </c>
      <c r="H2" s="46">
        <f>IF(Feuille1!C31=7,"•",IF(Feuille1!C32=7,"•",IF(Feuille1!C33=7,"•",IF(Feuille1!C34=7,"•",IF(Feuille1!C35=7,"•","")))))</f>
      </c>
      <c r="I2" s="46">
        <f>IF(Feuille1!C31=8,"•",IF(Feuille1!C32=8,"•",IF(Feuille1!C33=8,"•",IF(Feuille1!C34=8,"•",IF(Feuille1!C35=8,"•","")))))</f>
      </c>
      <c r="J2" s="46">
        <f>IF(Feuille1!C31=9,"•",IF(Feuille1!C32=9,"•",IF(Feuille1!C33=9,"•",IF(Feuille1!C34=9,"•",IF(Feuille1!C35=9,"•","")))))</f>
      </c>
      <c r="K2" s="46" t="str">
        <f>IF(Feuille1!C31=10,"•",IF(Feuille1!C32=10,"•",IF(Feuille1!C33=10,"•",IF(Feuille1!C34=10,"•",IF(Feuille1!C35=10,"•","")))))</f>
        <v>•</v>
      </c>
      <c r="L2" s="46"/>
      <c r="M2" s="46">
        <f>IF(Feuille1!C36=6,"•",IF(Feuille1!C37=6,"•",IF(Feuille1!C38=6,"•",IF(Feuille1!C39=6,"•",IF(Feuille1!C40=6,"•","")))))</f>
      </c>
      <c r="N2" s="46">
        <f>IF(Feuille1!C36=7,"•",IF(Feuille1!C37=7,"•",IF(Feuille1!C38=7,"•",IF(Feuille1!C39=7,"•",IF(Feuille1!C40=7,"•","")))))</f>
      </c>
      <c r="O2" s="46">
        <f>IF(Feuille1!C36=8,"•",IF(Feuille1!C37=8,"•",IF(Feuille1!C38=8,"•",IF(Feuille1!C39=8,"•",IF(Feuille1!C40=8,"•","")))))</f>
      </c>
      <c r="P2" s="46">
        <f>IF(Feuille1!C36=9,"•",IF(Feuille1!C37=9,"•",IF(Feuille1!C38=9,"•",IF(Feuille1!C39=9,"•",IF(Feuille1!C40=9,"•","")))))</f>
      </c>
      <c r="Q2" s="46">
        <f>IF(Feuille1!C36=10,"•",IF(Feuille1!C37=10,"•",IF(Feuille1!C38=10,"•",IF(Feuille1!C39=10,"•",IF(Feuille1!C40=10,"•","")))))</f>
      </c>
      <c r="R2" s="46"/>
      <c r="S2" s="46">
        <f>IF(Feuille1!C41=6,"•",IF(Feuille1!C42=6,"•",IF(Feuille1!C43=6,"•",IF(Feuille1!C44=6,"•",IF(Feuille1!U5=6,"•","")))))</f>
      </c>
      <c r="T2" s="46">
        <f>IF(Feuille1!C41=7,"•",IF(Feuille1!C42=7,"•",IF(Feuille1!C43=7,"•",IF(Feuille1!C44=7,"•",IF(Feuille1!U5=7,"•","")))))</f>
      </c>
      <c r="U2" s="46">
        <f>IF(Feuille1!C41=8,"•",IF(Feuille1!C42=8,"•",IF(Feuille1!C43=8,"•",IF(Feuille1!C44=8,"•",IF(Feuille1!U5=8,"•","")))))</f>
      </c>
      <c r="V2" s="46">
        <f>IF(Feuille1!C41=9,"•",IF(Feuille1!C42=9,"•",IF(Feuille1!C43=9,"•",IF(Feuille1!C44=9,"•",IF(Feuille1!U5=9,"•","")))))</f>
      </c>
      <c r="W2" s="46">
        <f>IF(Feuille1!C41=10,"•",IF(Feuille1!C42=10,"•",IF(Feuille1!C43=10,"•",IF(Feuille1!C44=10,"•",IF(Feuille1!U5=10,"•","")))))</f>
      </c>
      <c r="X2" s="46"/>
      <c r="Y2" s="46" t="str">
        <f>IF(Feuille1!C46=6,"•",IF(Feuille1!C47=6,"•",IF(Feuille1!C48=6,"•",IF(Feuille1!C49=6,"•",IF(Feuille1!C50=6,"•","")))))</f>
        <v>•</v>
      </c>
      <c r="Z2" s="46">
        <f>IF(Feuille1!C46=7,"•",IF(Feuille1!C47=7,"•",IF(Feuille1!C48=7,"•",IF(Feuille1!C49=7,"•",IF(Feuille1!C50=7,"•","")))))</f>
      </c>
      <c r="AA2" s="46">
        <f>IF(Feuille1!C46=8,"•",IF(Feuille1!C47=8,"•",IF(Feuille1!C48=8,"•",IF(Feuille1!C49=8,"•",IF(Feuille1!C50=8,"•","")))))</f>
      </c>
      <c r="AB2" s="46">
        <f>IF(Feuille1!C46=9,"•",IF(Feuille1!C47=9,"•",IF(Feuille1!C48=9,"•",IF(Feuille1!C49=9,"•",IF(Feuille1!C50=9,"•","")))))</f>
      </c>
      <c r="AC2" s="46">
        <f>IF(Feuille1!C46=10,"•",IF(Feuille1!C47=10,"•",IF(Feuille1!C48=10,"•",IF(Feuille1!C49=10,"•",IF(Feuille1!C50=10,"•","")))))</f>
      </c>
      <c r="AD2" s="46"/>
      <c r="AE2" s="46"/>
      <c r="AF2" s="29"/>
      <c r="AG2" s="29"/>
      <c r="AH2" s="29"/>
      <c r="AI2" s="29"/>
    </row>
    <row r="3" spans="1:35" ht="11.25" customHeight="1">
      <c r="A3" s="46">
        <f>IF(Feuille1!C26=11,"•",IF(Feuille1!C27=11,"•",IF(Feuille1!C28=11,"•",IF(Feuille1!C29=11,"•",IF(Feuille1!C30=11,"•","")))))</f>
      </c>
      <c r="B3" s="46" t="str">
        <f>IF(Feuille1!C26=12,"•",IF(Feuille1!C27=12,"•",IF(Feuille1!C28=12,"•",IF(Feuille1!C29=12,"•",IF(Feuille1!C30=12,"•","")))))</f>
        <v>•</v>
      </c>
      <c r="C3" s="46">
        <f>IF(Feuille1!C26=13,"•",IF(Feuille1!C27=13,"•",IF(Feuille1!C28=13,"•",IF(Feuille1!C29=13,"•",IF(Feuille1!C30=13,"•","")))))</f>
      </c>
      <c r="D3" s="46">
        <f>IF(Feuille1!C26=14,"•",IF(Feuille1!C27=14,"•",IF(Feuille1!C28=14,"•",IF(Feuille1!C29=14,"•",IF(Feuille1!C30=14,"•","")))))</f>
      </c>
      <c r="E3" s="46">
        <f>IF(Feuille1!C26=15,"•",IF(Feuille1!C27=15,"•",IF(Feuille1!C28=15,"•",IF(Feuille1!C29=15,"•",IF(Feuille1!C30=15,"•","")))))</f>
      </c>
      <c r="F3" s="46"/>
      <c r="G3" s="46">
        <f>IF(Feuille1!C31=11,"•",IF(Feuille1!C32=11,"•",IF(Feuille1!C33=11,"•",IF(Feuille1!C34=11,"•",IF(Feuille1!C35=11,"•","")))))</f>
      </c>
      <c r="H3" s="46">
        <f>IF(Feuille1!C31=12,"•",IF(Feuille1!C32=12,"•",IF(Feuille1!C33=12,"•",IF(Feuille1!C34=12,"•",IF(Feuille1!C35=12,"•","")))))</f>
      </c>
      <c r="I3" s="46">
        <f>IF(Feuille1!C31=13,"•",IF(Feuille1!C32=13,"•",IF(Feuille1!C33=13,"•",IF(Feuille1!C34=13,"•",IF(Feuille1!C35=13,"•","")))))</f>
      </c>
      <c r="J3" s="46">
        <f>IF(Feuille1!C31=14,"•",IF(Feuille1!C32=14,"•",IF(Feuille1!C33=14,"•",IF(Feuille1!C34=14,"•",IF(Feuille1!C35=14,"•","")))))</f>
      </c>
      <c r="K3" s="46">
        <f>IF(Feuille1!C31=15,"•",IF(Feuille1!C32=15,"•",IF(Feuille1!C33=15,"•",IF(Feuille1!C34=15,"•",IF(Feuille1!C35=15,"•","")))))</f>
      </c>
      <c r="L3" s="46"/>
      <c r="M3" s="46">
        <f>IF(Feuille1!C36=11,"•",IF(Feuille1!C37=11,"•",IF(Feuille1!C38=11,"•",IF(Feuille1!C39=11,"•",IF(Feuille1!C40=11,"•","")))))</f>
      </c>
      <c r="N3" s="46">
        <f>IF(Feuille1!C36=12,"•",IF(Feuille1!C37=12,"•",IF(Feuille1!C38=12,"•",IF(Feuille1!C39=12,"•",IF(Feuille1!C40=12,"•","")))))</f>
      </c>
      <c r="O3" s="46">
        <f>IF(Feuille1!C36=13,"•",IF(Feuille1!C37=13,"•",IF(Feuille1!C38=13,"•",IF(Feuille1!C39=13,"•",IF(Feuille1!C40=13,"•","")))))</f>
      </c>
      <c r="P3" s="46">
        <f>IF(Feuille1!C36=14,"•",IF(Feuille1!C37=14,"•",IF(Feuille1!C38=14,"•",IF(Feuille1!C39=14,"•",IF(Feuille1!C40=14,"•","")))))</f>
      </c>
      <c r="Q3" s="46">
        <f>IF(Feuille1!C36=15,"•",IF(Feuille1!C37=15,"•",IF(Feuille1!C38=15,"•",IF(Feuille1!C39=15,"•",IF(Feuille1!C40=15,"•","")))))</f>
      </c>
      <c r="R3" s="46"/>
      <c r="S3" s="46">
        <f>IF(Feuille1!C41=11,"•",IF(Feuille1!C42=11,"•",IF(Feuille1!C43=11,"•",IF(Feuille1!C44=11,"•",IF(Feuille1!U5=11,"•","")))))</f>
      </c>
      <c r="T3" s="46">
        <f>IF(Feuille1!C41=12,"•",IF(Feuille1!C42=12,"•",IF(Feuille1!C43=12,"•",IF(Feuille1!C44=12,"•",IF(Feuille1!U5=12,"•","")))))</f>
      </c>
      <c r="U3" s="46" t="str">
        <f>IF(Feuille1!C41=13,"•",IF(Feuille1!C42=13,"•",IF(Feuille1!C43=13,"•",IF(Feuille1!C44=13,"•",IF(Feuille1!U5=13,"•","")))))</f>
        <v>•</v>
      </c>
      <c r="V3" s="46">
        <f>IF(Feuille1!C41=14,"•",IF(Feuille1!C42=14,"•",IF(Feuille1!C43=14,"•",IF(Feuille1!C44=14,"•",IF(Feuille1!U5=14,"•","")))))</f>
      </c>
      <c r="W3" s="46">
        <f>IF(Feuille1!C41=15,"•",IF(Feuille1!C42=15,"•",IF(Feuille1!C43=15,"•",IF(Feuille1!C44=15,"•",IF(Feuille1!U5=15,"•","")))))</f>
      </c>
      <c r="X3" s="46"/>
      <c r="Y3" s="46">
        <f>IF(Feuille1!C46=11,"•",IF(Feuille1!C47=11,"•",IF(Feuille1!C48=11,"•",IF(Feuille1!C49=11,"•",IF(Feuille1!C50=11,"•","")))))</f>
      </c>
      <c r="Z3" s="46">
        <f>IF(Feuille1!C46=12,"•",IF(Feuille1!C47=12,"•",IF(Feuille1!C48=12,"•",IF(Feuille1!C49=12,"•",IF(Feuille1!C50=12,"•","")))))</f>
      </c>
      <c r="AA3" s="46">
        <f>IF(Feuille1!C46=13,"•",IF(Feuille1!C47=13,"•",IF(Feuille1!C48=13,"•",IF(Feuille1!C49=13,"•",IF(Feuille1!C50=13,"•","")))))</f>
      </c>
      <c r="AB3" s="46">
        <f>IF(Feuille1!C46=14,"•",IF(Feuille1!C47=14,"•",IF(Feuille1!C48=14,"•",IF(Feuille1!C49=14,"•",IF(Feuille1!C50=14,"•","")))))</f>
      </c>
      <c r="AC3" s="46">
        <f>IF(Feuille1!C46=15,"•",IF(Feuille1!C47=15,"•",IF(Feuille1!C48=15,"•",IF(Feuille1!C49=15,"•",IF(Feuille1!C50=15,"•","")))))</f>
      </c>
      <c r="AD3" s="46"/>
      <c r="AE3" s="46"/>
      <c r="AF3" s="29"/>
      <c r="AG3" s="29"/>
      <c r="AH3" s="29"/>
      <c r="AI3" s="29"/>
    </row>
    <row r="4" spans="1:35" ht="11.25" customHeight="1">
      <c r="A4" s="46" t="str">
        <f>IF(Feuille1!C26=16,"•",IF(Feuille1!C27=16,"•",IF(Feuille1!C28=16,"•",IF(Feuille1!C29=16,"•",IF(Feuille1!C30=16,"•","")))))</f>
        <v>•</v>
      </c>
      <c r="B4" s="46">
        <f>IF(Feuille1!C26=17,"•",IF(Feuille1!C27=17,"•",IF(Feuille1!C28=17,"•",IF(Feuille1!C29=17,"•",IF(Feuille1!C30=17,"•","")))))</f>
      </c>
      <c r="C4" s="46">
        <f>IF(Feuille1!C26=18,"•",IF(Feuille1!C27=18,"•",IF(Feuille1!C28=18,"•",IF(Feuille1!C29=18,"•",IF(Feuille1!C30=18,"•","")))))</f>
      </c>
      <c r="D4" s="46" t="str">
        <f>IF(Feuille1!C26=19,"•",IF(Feuille1!C27=19,"•",IF(Feuille1!C28=19,"•",IF(Feuille1!C29=19,"•",IF(Feuille1!C30=19,"•","")))))</f>
        <v>•</v>
      </c>
      <c r="E4" s="46">
        <f>IF(Feuille1!C26=20,"•",IF(Feuille1!C27=20,"•",IF(Feuille1!C28=20,"•",IF(Feuille1!C29=20,"•",IF(Feuille1!C30=20,"•","")))))</f>
      </c>
      <c r="F4" s="46"/>
      <c r="G4" s="46">
        <f>IF(Feuille1!C31=16,"•",IF(Feuille1!C32=16,"•",IF(Feuille1!C33=16,"•",IF(Feuille1!C34=16,"•",IF(Feuille1!C35=16,"•","")))))</f>
      </c>
      <c r="H4" s="46">
        <f>IF(Feuille1!C31=17,"•",IF(Feuille1!C32=17,"•",IF(Feuille1!C33=17,"•",IF(Feuille1!C34=17,"•",IF(Feuille1!C35=17,"•","")))))</f>
      </c>
      <c r="I4" s="46">
        <f>IF(Feuille1!C31=18,"•",IF(Feuille1!C32=18,"•",IF(Feuille1!C33=18,"•",IF(Feuille1!C34=18,"•",IF(Feuille1!C35=18,"•","")))))</f>
      </c>
      <c r="J4" s="46">
        <f>IF(Feuille1!C31=19,"•",IF(Feuille1!C32=19,"•",IF(Feuille1!C33=19,"•",IF(Feuille1!C34=19,"•",IF(Feuille1!C35=19,"•","")))))</f>
      </c>
      <c r="K4" s="46">
        <f>IF(Feuille1!C31=20,"•",IF(Feuille1!C32=20,"•",IF(Feuille1!C33=20,"•",IF(Feuille1!C34=20,"•",IF(Feuille1!C35=20,"•","")))))</f>
      </c>
      <c r="L4" s="46"/>
      <c r="M4" s="46">
        <f>IF(Feuille1!C36=16,"•",IF(Feuille1!C37=16,"•",IF(Feuille1!C38=16,"•",IF(Feuille1!C39=16,"•",IF(Feuille1!C40=16,"•","")))))</f>
      </c>
      <c r="N4" s="46">
        <f>IF(Feuille1!C36=17,"•",IF(Feuille1!C37=17,"•",IF(Feuille1!C38=17,"•",IF(Feuille1!C39=17,"•",IF(Feuille1!C40=17,"•","")))))</f>
      </c>
      <c r="O4" s="46">
        <f>IF(Feuille1!C36=18,"•",IF(Feuille1!C37=18,"•",IF(Feuille1!C38=18,"•",IF(Feuille1!C39=18,"•",IF(Feuille1!C40=18,"•","")))))</f>
      </c>
      <c r="P4" s="46">
        <f>IF(Feuille1!C36=19,"•",IF(Feuille1!C37=19,"•",IF(Feuille1!C38=19,"•",IF(Feuille1!C39=19,"•",IF(Feuille1!C40=19,"•","")))))</f>
      </c>
      <c r="Q4" s="46">
        <f>IF(Feuille1!C36=20,"•",IF(Feuille1!C37=20,"•",IF(Feuille1!C38=20,"•",IF(Feuille1!C39=20,"•",IF(Feuille1!C40=20,"•","")))))</f>
      </c>
      <c r="R4" s="46"/>
      <c r="S4" s="46">
        <f>IF(Feuille1!C41=16,"•",IF(Feuille1!C42=16,"•",IF(Feuille1!C43=16,"•",IF(Feuille1!C44=16,"•",IF(Feuille1!U5=16,"•","")))))</f>
      </c>
      <c r="T4" s="46">
        <f>IF(Feuille1!C41=17,"•",IF(Feuille1!C42=17,"•",IF(Feuille1!C43=17,"•",IF(Feuille1!C44=17,"•",IF(Feuille1!U5=17,"•","")))))</f>
      </c>
      <c r="U4" s="46">
        <f>IF(Feuille1!C41=18,"•",IF(Feuille1!C42=18,"•",IF(Feuille1!C43=18,"•",IF(Feuille1!C44=18,"•",IF(Feuille1!U5=18,"•","")))))</f>
      </c>
      <c r="V4" s="46">
        <f>IF(Feuille1!C41=19,"•",IF(Feuille1!C42=19,"•",IF(Feuille1!C43=19,"•",IF(Feuille1!C44=19,"•",IF(Feuille1!U5=19,"•","")))))</f>
      </c>
      <c r="W4" s="46">
        <f>IF(Feuille1!C41=20,"•",IF(Feuille1!C42=20,"•",IF(Feuille1!C43=20,"•",IF(Feuille1!C44=20,"•",IF(Feuille1!U5=20,"•","")))))</f>
      </c>
      <c r="X4" s="46"/>
      <c r="Y4" s="46">
        <f>IF(Feuille1!C46=16,"•",IF(Feuille1!C47=16,"•",IF(Feuille1!C48=16,"•",IF(Feuille1!C49=16,"•",IF(Feuille1!C50=16,"•","")))))</f>
      </c>
      <c r="Z4" s="46">
        <f>IF(Feuille1!C46=17,"•",IF(Feuille1!C47=17,"•",IF(Feuille1!C48=17,"•",IF(Feuille1!C49=17,"•",IF(Feuille1!C50=17,"•","")))))</f>
      </c>
      <c r="AA4" s="46">
        <f>IF(Feuille1!C46=18,"•",IF(Feuille1!C47=18,"•",IF(Feuille1!C48=18,"•",IF(Feuille1!C49=18,"•",IF(Feuille1!C50=18,"•","")))))</f>
      </c>
      <c r="AB4" s="46">
        <f>IF(Feuille1!C46=19,"•",IF(Feuille1!C47=19,"•",IF(Feuille1!C48=19,"•",IF(Feuille1!C49=19,"•",IF(Feuille1!C50=19,"•","")))))</f>
      </c>
      <c r="AC4" s="46" t="str">
        <f>IF(Feuille1!C46=20,"•",IF(Feuille1!C47=20,"•",IF(Feuille1!C48=20,"•",IF(Feuille1!C49=20,"•",IF(Feuille1!C50=20,"•","")))))</f>
        <v>•</v>
      </c>
      <c r="AD4" s="46"/>
      <c r="AE4" s="46"/>
      <c r="AF4" s="29"/>
      <c r="AG4" s="29"/>
      <c r="AH4" s="29"/>
      <c r="AI4" s="29"/>
    </row>
    <row r="5" spans="1:35" ht="11.25" customHeight="1">
      <c r="A5" s="46">
        <f>IF(Feuille1!C26=21,"•",IF(Feuille1!C27=21,"•",IF(Feuille1!C28=21,"•",IF(Feuille1!C29=21,"•",IF(Feuille1!C30=21,"•","")))))</f>
      </c>
      <c r="B5" s="46">
        <f>IF(Feuille1!C26=22,"•",IF(Feuille1!C27=22,"•",IF(Feuille1!C28=22,"•",IF(Feuille1!C29=22,"•",IF(Feuille1!C30=22,"•","")))))</f>
      </c>
      <c r="C5" s="46">
        <f>IF(Feuille1!C26=23,"•",IF(Feuille1!C27=23,"•",IF(Feuille1!C28=23,"•",IF(Feuille1!C29=23,"•",IF(Feuille1!C30=23,"•","")))))</f>
      </c>
      <c r="D5" s="46">
        <f>IF(Feuille1!C26=24,"•",IF(Feuille1!C27=24,"•",IF(Feuille1!C28=24,"•",IF(Feuille1!C29=24,"•",IF(Feuille1!C30=24,"•","")))))</f>
      </c>
      <c r="E5" s="46">
        <f>IF(Feuille1!C26=25,"•",IF(Feuille1!C27=25,"•",IF(Feuille1!C28=25,"•",IF(Feuille1!C29=25,"•",IF(Feuille1!C30=25,"•","")))))</f>
      </c>
      <c r="F5" s="46"/>
      <c r="G5" s="46">
        <f>IF(Feuille1!C31=21,"•",IF(Feuille1!C32=21,"•",IF(Feuille1!C33=21,"•",IF(Feuille1!C34=21,"•",IF(Feuille1!C35=21,"•","")))))</f>
      </c>
      <c r="H5" s="46">
        <f>IF(Feuille1!C31=22,"•",IF(Feuille1!C32=22,"•",IF(Feuille1!C33=22,"•",IF(Feuille1!C34=22,"•",IF(Feuille1!C35=22,"•","")))))</f>
      </c>
      <c r="I5" s="46">
        <f>IF(Feuille1!C31=23,"•",IF(Feuille1!C32=23,"•",IF(Feuille1!C33=23,"•",IF(Feuille1!C34=23,"•",IF(Feuille1!C35=23,"•","")))))</f>
      </c>
      <c r="J5" s="46">
        <f>IF(Feuille1!C31=24,"•",IF(Feuille1!C32=24,"•",IF(Feuille1!C33=24,"•",IF(Feuille1!C34=24,"•",IF(Feuille1!C35=24,"•","")))))</f>
      </c>
      <c r="K5" s="46">
        <f>IF(Feuille1!C31=25,"•",IF(Feuille1!C32=25,"•",IF(Feuille1!C33=25,"•",IF(Feuille1!C34=25,"•",IF(Feuille1!C35=25,"•","")))))</f>
      </c>
      <c r="L5" s="46"/>
      <c r="M5" s="46">
        <f>IF(Feuille1!C36=21,"•",IF(Feuille1!C37=21,"•",IF(Feuille1!C38=21,"•",IF(Feuille1!C39=21,"•",IF(Feuille1!C40=21,"•","")))))</f>
      </c>
      <c r="N5" s="46">
        <f>IF(Feuille1!C36=22,"•",IF(Feuille1!C37=22,"•",IF(Feuille1!C38=22,"•",IF(Feuille1!C39=22,"•",IF(Feuille1!C40=22,"•","")))))</f>
      </c>
      <c r="O5" s="46" t="str">
        <f>IF(Feuille1!C36=23,"•",IF(Feuille1!C37=23,"•",IF(Feuille1!C38=23,"•",IF(Feuille1!C39=23,"•",IF(Feuille1!C40=23,"•","")))))</f>
        <v>•</v>
      </c>
      <c r="P5" s="46">
        <f>IF(Feuille1!C36=24,"•",IF(Feuille1!C37=24,"•",IF(Feuille1!C38=24,"•",IF(Feuille1!C39=24,"•",IF(Feuille1!C40=24,"•","")))))</f>
      </c>
      <c r="Q5" s="46">
        <f>IF(Feuille1!C36=25,"•",IF(Feuille1!C37=25,"•",IF(Feuille1!C38=25,"•",IF(Feuille1!C39=25,"•",IF(Feuille1!C40=25,"•","")))))</f>
      </c>
      <c r="R5" s="46"/>
      <c r="S5" s="46" t="str">
        <f>IF(Feuille1!C41=21,"•",IF(Feuille1!C42=21,"•",IF(Feuille1!C43=21,"•",IF(Feuille1!C44=21,"•",IF(Feuille1!U5=21,"•","")))))</f>
        <v>•</v>
      </c>
      <c r="T5" s="46">
        <f>IF(Feuille1!C41=22,"•",IF(Feuille1!C42=22,"•",IF(Feuille1!C43=22,"•",IF(Feuille1!C44=22,"•",IF(Feuille1!U5=22,"•","")))))</f>
      </c>
      <c r="U5" s="46">
        <f>IF(Feuille1!C41=23,"•",IF(Feuille1!C42=23,"•",IF(Feuille1!C43=23,"•",IF(Feuille1!C44=23,"•",IF(Feuille1!U5=23,"•","")))))</f>
      </c>
      <c r="V5" s="46">
        <f>IF(Feuille1!C41=24,"•",IF(Feuille1!C42=24,"•",IF(Feuille1!C43=24,"•",IF(Feuille1!C44=24,"•",IF(Feuille1!U5=24,"•","")))))</f>
      </c>
      <c r="W5" s="46">
        <f>IF(Feuille1!C41=25,"•",IF(Feuille1!C42=25,"•",IF(Feuille1!C43=25,"•",IF(Feuille1!C44=25,"•",IF(Feuille1!U5=25,"•","")))))</f>
      </c>
      <c r="X5" s="46"/>
      <c r="Y5" s="46">
        <f>IF(Feuille1!C46=21,"•",IF(Feuille1!C47=21,"•",IF(Feuille1!C48=21,"•",IF(Feuille1!C49=21,"•",IF(Feuille1!C50=21,"•","")))))</f>
      </c>
      <c r="Z5" s="46">
        <f>IF(Feuille1!C46=22,"•",IF(Feuille1!C47=22,"•",IF(Feuille1!C48=22,"•",IF(Feuille1!C49=22,"•",IF(Feuille1!C50=22,"•","")))))</f>
      </c>
      <c r="AA5" s="46">
        <f>IF(Feuille1!C46=23,"•",IF(Feuille1!C47=23,"•",IF(Feuille1!C48=23,"•",IF(Feuille1!C49=23,"•",IF(Feuille1!C50=23,"•","")))))</f>
      </c>
      <c r="AB5" s="46">
        <f>IF(Feuille1!C46=24,"•",IF(Feuille1!C47=24,"•",IF(Feuille1!C48=24,"•",IF(Feuille1!C49=24,"•",IF(Feuille1!C50=24,"•","")))))</f>
      </c>
      <c r="AC5" s="46">
        <f>IF(Feuille1!C46=25,"•",IF(Feuille1!C47=25,"•",IF(Feuille1!C48=25,"•",IF(Feuille1!C49=25,"•",IF(Feuille1!C50=25,"•","")))))</f>
      </c>
      <c r="AD5" s="46"/>
      <c r="AE5" s="46"/>
      <c r="AF5" s="29"/>
      <c r="AG5" s="29"/>
      <c r="AH5" s="29"/>
      <c r="AI5" s="29"/>
    </row>
    <row r="6" spans="1:35" ht="11.25" customHeight="1">
      <c r="A6" s="46">
        <f>IF(Feuille1!C26=26,"•",IF(Feuille1!C27=26,"•",IF(Feuille1!C28=26,"•",IF(Feuille1!C29=26,"•",IF(Feuille1!C30=26,"•","")))))</f>
      </c>
      <c r="B6" s="46">
        <f>IF(Feuille1!C26=27,"•",IF(Feuille1!C27=27,"•",IF(Feuille1!C28=27,"•",IF(Feuille1!C29=27,"•",IF(Feuille1!C30=27,"•","")))))</f>
      </c>
      <c r="C6" s="46">
        <f>IF(Feuille1!C26=28,"•",IF(Feuille1!C27=28,"•",IF(Feuille1!C28=28,"•",IF(Feuille1!C29=28,"•",IF(Feuille1!C30=28,"•","")))))</f>
      </c>
      <c r="D6" s="46">
        <f>IF(Feuille1!C26=29,"•",IF(Feuille1!C27=29,"•",IF(Feuille1!C28=29,"•",IF(Feuille1!C29=29,"•",IF(Feuille1!C30=29,"•","")))))</f>
      </c>
      <c r="E6" s="46">
        <f>IF(Feuille1!C26=30,"•",IF(Feuille1!C27=30,"•",IF(Feuille1!C28=30,"•",IF(Feuille1!C29=30,"•",IF(Feuille1!C30=30,"•","")))))</f>
      </c>
      <c r="F6" s="46"/>
      <c r="G6" s="46">
        <f>IF(Feuille1!C31=26,"•",IF(Feuille1!C32=26,"•",IF(Feuille1!C33=26,"•",IF(Feuille1!C34=26,"•",IF(Feuille1!C35=26,"•","")))))</f>
      </c>
      <c r="H6" s="46">
        <f>IF(Feuille1!C31=27,"•",IF(Feuille1!C32=27,"•",IF(Feuille1!C33=27,"•",IF(Feuille1!C34=27,"•",IF(Feuille1!C35=27,"•","")))))</f>
      </c>
      <c r="I6" s="46">
        <f>IF(Feuille1!C31=28,"•",IF(Feuille1!C32=28,"•",IF(Feuille1!C33=28,"•",IF(Feuille1!C34=28,"•",IF(Feuille1!C35=28,"•","")))))</f>
      </c>
      <c r="J6" s="46">
        <f>IF(Feuille1!C31=29,"•",IF(Feuille1!C32=29,"•",IF(Feuille1!C33=29,"•",IF(Feuille1!C34=29,"•",IF(Feuille1!C35=29,"•","")))))</f>
      </c>
      <c r="K6" s="46">
        <f>IF(Feuille1!C31=30,"•",IF(Feuille1!C32=30,"•",IF(Feuille1!C33=30,"•",IF(Feuille1!C34=30,"•",IF(Feuille1!C35=30,"•","")))))</f>
      </c>
      <c r="L6" s="46"/>
      <c r="M6" s="46">
        <f>IF(Feuille1!C36=26,"•",IF(Feuille1!C37=26,"•",IF(Feuille1!C38=26,"•",IF(Feuille1!C39=26,"•",IF(Feuille1!C40=26,"•","")))))</f>
      </c>
      <c r="N6" s="46">
        <f>IF(Feuille1!C36=27,"•",IF(Feuille1!C37=27,"•",IF(Feuille1!C38=27,"•",IF(Feuille1!C39=27,"•",IF(Feuille1!C40=27,"•","")))))</f>
      </c>
      <c r="O6" s="46">
        <f>IF(Feuille1!C36=28,"•",IF(Feuille1!C37=28,"•",IF(Feuille1!C38=28,"•",IF(Feuille1!C39=28,"•",IF(Feuille1!C40=28,"•","")))))</f>
      </c>
      <c r="P6" s="46">
        <f>IF(Feuille1!C36=29,"•",IF(Feuille1!C37=29,"•",IF(Feuille1!C38=29,"•",IF(Feuille1!C39=29,"•",IF(Feuille1!C40=29,"•","")))))</f>
      </c>
      <c r="Q6" s="46">
        <f>IF(Feuille1!C36=30,"•",IF(Feuille1!C37=30,"•",IF(Feuille1!C38=30,"•",IF(Feuille1!C39=30,"•",IF(Feuille1!C40=30,"•","")))))</f>
      </c>
      <c r="R6" s="46"/>
      <c r="S6" s="46">
        <f>IF(Feuille1!C41=26,"•",IF(Feuille1!C42=26,"•",IF(Feuille1!C43=26,"•",IF(Feuille1!C44=26,"•",IF(Feuille1!U5=26,"•","")))))</f>
      </c>
      <c r="T6" s="46">
        <f>IF(Feuille1!C41=27,"•",IF(Feuille1!C42=27,"•",IF(Feuille1!C43=27,"•",IF(Feuille1!C44=27,"•",IF(Feuille1!U5=27,"•","")))))</f>
      </c>
      <c r="U6" s="46">
        <f>IF(Feuille1!C41=28,"•",IF(Feuille1!C42=28,"•",IF(Feuille1!C43=28,"•",IF(Feuille1!C44=28,"•",IF(Feuille1!U5=28,"•","")))))</f>
      </c>
      <c r="V6" s="46">
        <f>IF(Feuille1!C41=29,"•",IF(Feuille1!C42=29,"•",IF(Feuille1!C43=29,"•",IF(Feuille1!C44=29,"•",IF(Feuille1!U5=29,"•","")))))</f>
      </c>
      <c r="W6" s="46">
        <f>IF(Feuille1!C41=30,"•",IF(Feuille1!C42=30,"•",IF(Feuille1!C43=30,"•",IF(Feuille1!C44=30,"•",IF(Feuille1!U5=30,"•","")))))</f>
      </c>
      <c r="X6" s="46"/>
      <c r="Y6" s="46">
        <f>IF(Feuille1!C46=26,"•",IF(Feuille1!C47=26,"•",IF(Feuille1!C48=26,"•",IF(Feuille1!C49=26,"•",IF(Feuille1!C50=26,"•","")))))</f>
      </c>
      <c r="Z6" s="46">
        <f>IF(Feuille1!C46=27,"•",IF(Feuille1!C47=27,"•",IF(Feuille1!C48=27,"•",IF(Feuille1!C49=27,"•",IF(Feuille1!C50=27,"•","")))))</f>
      </c>
      <c r="AA6" s="46">
        <f>IF(Feuille1!C46=28,"•",IF(Feuille1!C47=28,"•",IF(Feuille1!C48=28,"•",IF(Feuille1!C49=28,"•",IF(Feuille1!C50=28,"•","")))))</f>
      </c>
      <c r="AB6" s="46">
        <f>IF(Feuille1!C46=29,"•",IF(Feuille1!C47=29,"•",IF(Feuille1!C48=29,"•",IF(Feuille1!C49=29,"•",IF(Feuille1!C50=29,"•","")))))</f>
      </c>
      <c r="AC6" s="46">
        <f>IF(Feuille1!C46=30,"•",IF(Feuille1!C47=30,"•",IF(Feuille1!C48=30,"•",IF(Feuille1!C49=30,"•",IF(Feuille1!C50=30,"•","")))))</f>
      </c>
      <c r="AD6" s="46"/>
      <c r="AE6" s="46"/>
      <c r="AF6" s="29"/>
      <c r="AG6" s="29"/>
      <c r="AH6" s="29"/>
      <c r="AI6" s="29"/>
    </row>
    <row r="7" spans="1:35" ht="11.25" customHeight="1">
      <c r="A7" s="46" t="str">
        <f>IF(Feuille1!C26=31,"•",IF(Feuille1!C27=31,"•",IF(Feuille1!C28=31,"•",IF(Feuille1!C29=31,"•",IF(Feuille1!C30=31,"•","")))))</f>
        <v>•</v>
      </c>
      <c r="B7" s="46">
        <f>IF(Feuille1!C26=32,"•",IF(Feuille1!C27=32,"•",IF(Feuille1!C28=32,"•",IF(Feuille1!C29=32,"•",IF(Feuille1!C30=32,"•","")))))</f>
      </c>
      <c r="C7" s="46">
        <f>IF(Feuille1!C26=33,"•",IF(Feuille1!C27=33,"•",IF(Feuille1!C28=33,"•",IF(Feuille1!C29=33,"•",IF(Feuille1!C30=33,"•","")))))</f>
      </c>
      <c r="D7" s="46">
        <f>IF(Feuille1!C26=34,"•",IF(Feuille1!C27=34,"•",IF(Feuille1!C28=34,"•",IF(Feuille1!C29=34,"•",IF(Feuille1!C30=34,"•","")))))</f>
      </c>
      <c r="E7" s="46">
        <f>IF(Feuille1!C26=35,"•",IF(Feuille1!C27=35,"•",IF(Feuille1!C28=35,"•",IF(Feuille1!C29=35,"•",IF(Feuille1!C30=35,"•","")))))</f>
      </c>
      <c r="F7" s="46"/>
      <c r="G7" s="46">
        <f>IF(Feuille1!C31=31,"•",IF(Feuille1!C32=31,"•",IF(Feuille1!C33=31,"•",IF(Feuille1!C34=31,"•",IF(Feuille1!C35=31,"•","")))))</f>
      </c>
      <c r="H7" s="46">
        <f>IF(Feuille1!C31=32,"•",IF(Feuille1!C32=32,"•",IF(Feuille1!C33=32,"•",IF(Feuille1!C34=32,"•",IF(Feuille1!C35=32,"•","")))))</f>
      </c>
      <c r="I7" s="46">
        <f>IF(Feuille1!C31=33,"•",IF(Feuille1!C32=33,"•",IF(Feuille1!C33=33,"•",IF(Feuille1!C34=33,"•",IF(Feuille1!C35=33,"•","")))))</f>
      </c>
      <c r="J7" s="46">
        <f>IF(Feuille1!C31=34,"•",IF(Feuille1!C32=34,"•",IF(Feuille1!C33=34,"•",IF(Feuille1!C34=34,"•",IF(Feuille1!C35=34,"•","")))))</f>
      </c>
      <c r="K7" s="46">
        <f>IF(Feuille1!C31=35,"•",IF(Feuille1!C32=35,"•",IF(Feuille1!C33=35,"•",IF(Feuille1!C34=35,"•",IF(Feuille1!C35=35,"•","")))))</f>
      </c>
      <c r="L7" s="46"/>
      <c r="M7" s="46">
        <f>IF(Feuille1!C36=31,"•",IF(Feuille1!C37=31,"•",IF(Feuille1!C38=31,"•",IF(Feuille1!C39=31,"•",IF(Feuille1!C40=31,"•","")))))</f>
      </c>
      <c r="N7" s="46">
        <f>IF(Feuille1!C36=32,"•",IF(Feuille1!C37=32,"•",IF(Feuille1!C38=32,"•",IF(Feuille1!C39=32,"•",IF(Feuille1!C40=32,"•","")))))</f>
      </c>
      <c r="O7" s="46">
        <f>IF(Feuille1!C36=33,"•",IF(Feuille1!C37=33,"•",IF(Feuille1!C38=33,"•",IF(Feuille1!C39=33,"•",IF(Feuille1!C40=33,"•","")))))</f>
      </c>
      <c r="P7" s="46">
        <f>IF(Feuille1!C36=34,"•",IF(Feuille1!C37=34,"•",IF(Feuille1!C38=34,"•",IF(Feuille1!C39=34,"•",IF(Feuille1!C40=34,"•","")))))</f>
      </c>
      <c r="Q7" s="46">
        <f>IF(Feuille1!C36=35,"•",IF(Feuille1!C37=35,"•",IF(Feuille1!C38=35,"•",IF(Feuille1!C39=35,"•",IF(Feuille1!C40=35,"•","")))))</f>
      </c>
      <c r="R7" s="46"/>
      <c r="S7" s="46">
        <f>IF(Feuille1!C41=31,"•",IF(Feuille1!C42=31,"•",IF(Feuille1!C43=31,"•",IF(Feuille1!C44=31,"•",IF(Feuille1!U5=31,"•","")))))</f>
      </c>
      <c r="T7" s="46">
        <f>IF(Feuille1!C41=32,"•",IF(Feuille1!C42=32,"•",IF(Feuille1!C43=32,"•",IF(Feuille1!C44=32,"•",IF(Feuille1!U5=32,"•","")))))</f>
      </c>
      <c r="U7" s="46">
        <f>IF(Feuille1!C41=33,"•",IF(Feuille1!C42=33,"•",IF(Feuille1!C43=33,"•",IF(Feuille1!C44=33,"•",IF(Feuille1!U5=33,"•","")))))</f>
      </c>
      <c r="V7" s="46">
        <f>IF(Feuille1!C41=34,"•",IF(Feuille1!C42=34,"•",IF(Feuille1!C43=34,"•",IF(Feuille1!C44=34,"•",IF(Feuille1!U5=34,"•","")))))</f>
      </c>
      <c r="W7" s="46">
        <f>IF(Feuille1!C41=35,"•",IF(Feuille1!C42=35,"•",IF(Feuille1!C43=35,"•",IF(Feuille1!C44=35,"•",IF(Feuille1!U5=35,"•","")))))</f>
      </c>
      <c r="X7" s="46"/>
      <c r="Y7" s="46">
        <f>IF(Feuille1!C46=31,"•",IF(Feuille1!C47=31,"•",IF(Feuille1!C48=31,"•",IF(Feuille1!C49=31,"•",IF(Feuille1!C50=31,"•","")))))</f>
      </c>
      <c r="Z7" s="46">
        <f>IF(Feuille1!C46=32,"•",IF(Feuille1!C47=32,"•",IF(Feuille1!C48=32,"•",IF(Feuille1!C49=32,"•",IF(Feuille1!C50=32,"•","")))))</f>
      </c>
      <c r="AA7" s="46">
        <f>IF(Feuille1!C46=33,"•",IF(Feuille1!C47=33,"•",IF(Feuille1!C48=33,"•",IF(Feuille1!C49=33,"•",IF(Feuille1!C50=33,"•","")))))</f>
      </c>
      <c r="AB7" s="46">
        <f>IF(Feuille1!C46=34,"•",IF(Feuille1!C47=34,"•",IF(Feuille1!C48=34,"•",IF(Feuille1!C49=34,"•",IF(Feuille1!C50=34,"•","")))))</f>
      </c>
      <c r="AC7" s="46">
        <f>IF(Feuille1!C46=35,"•",IF(Feuille1!C47=35,"•",IF(Feuille1!C48=35,"•",IF(Feuille1!C49=35,"•",IF(Feuille1!C50=35,"•","")))))</f>
      </c>
      <c r="AD7" s="46"/>
      <c r="AE7" s="46"/>
      <c r="AF7" s="29"/>
      <c r="AG7" s="29"/>
      <c r="AH7" s="29"/>
      <c r="AI7" s="29"/>
    </row>
    <row r="8" spans="1:35" ht="11.25" customHeight="1">
      <c r="A8" s="46">
        <f>IF(Feuille1!C26=36,"•",IF(Feuille1!C27=36,"•",IF(Feuille1!C28=36,"•",IF(Feuille1!C29=36,"•",IF(Feuille1!C30=36,"•","")))))</f>
      </c>
      <c r="B8" s="46" t="str">
        <f>IF(Feuille1!C26=37,"•",IF(Feuille1!C27=37,"•",IF(Feuille1!C28=37,"•",IF(Feuille1!C29=37,"•",IF(Feuille1!C30=37,"•","")))))</f>
        <v>•</v>
      </c>
      <c r="C8" s="46">
        <f>IF(Feuille1!C26=38,"•",IF(Feuille1!C27=38,"•",IF(Feuille1!C28=38,"•",IF(Feuille1!C29=38,"•",IF(Feuille1!C30=38,"•","")))))</f>
      </c>
      <c r="D8" s="46">
        <f>IF(Feuille1!C26=39,"•",IF(Feuille1!C27=39,"•",IF(Feuille1!C28=39,"•",IF(Feuille1!C29=39,"•",IF(Feuille1!C30=39,"•","")))))</f>
      </c>
      <c r="E8" s="46">
        <f>IF(Feuille1!C26=40,"•",IF(Feuille1!C27=40,"•",IF(Feuille1!C28=40,"•",IF(Feuille1!C29=40,"•",IF(Feuille1!C30=40,"•","")))))</f>
      </c>
      <c r="F8" s="46"/>
      <c r="G8" s="46">
        <f>IF(Feuille1!C31=36,"•",IF(Feuille1!C32=36,"•",IF(Feuille1!C33=36,"•",IF(Feuille1!C34=36,"•",IF(Feuille1!C35=36,"•","")))))</f>
      </c>
      <c r="H8" s="46">
        <f>IF(Feuille1!C31=37,"•",IF(Feuille1!C32=37,"•",IF(Feuille1!C33=37,"•",IF(Feuille1!C34=37,"•",IF(Feuille1!C35=37,"•","")))))</f>
      </c>
      <c r="I8" s="46">
        <f>IF(Feuille1!C31=38,"•",IF(Feuille1!C32=38,"•",IF(Feuille1!C33=38,"•",IF(Feuille1!C34=38,"•",IF(Feuille1!C35=38,"•","")))))</f>
      </c>
      <c r="J8" s="46">
        <f>IF(Feuille1!C31=39,"•",IF(Feuille1!C32=39,"•",IF(Feuille1!C33=39,"•",IF(Feuille1!C34=39,"•",IF(Feuille1!C35=39,"•","")))))</f>
      </c>
      <c r="K8" s="46">
        <f>IF(Feuille1!C31=40,"•",IF(Feuille1!C32=40,"•",IF(Feuille1!C33=40,"•",IF(Feuille1!C34=40,"•",IF(Feuille1!C35=40,"•","")))))</f>
      </c>
      <c r="L8" s="46"/>
      <c r="M8" s="46">
        <f>IF(Feuille1!C36=36,"•",IF(Feuille1!C37=36,"•",IF(Feuille1!C38=36,"•",IF(Feuille1!C39=36,"•",IF(Feuille1!C40=36,"•","")))))</f>
      </c>
      <c r="N8" s="46">
        <f>IF(Feuille1!C36=37,"•",IF(Feuille1!C37=37,"•",IF(Feuille1!C38=37,"•",IF(Feuille1!C39=37,"•",IF(Feuille1!C40=37,"•","")))))</f>
      </c>
      <c r="O8" s="46" t="str">
        <f>IF(Feuille1!C36=38,"•",IF(Feuille1!C37=38,"•",IF(Feuille1!C38=38,"•",IF(Feuille1!C39=38,"•",IF(Feuille1!C40=38,"•","")))))</f>
        <v>•</v>
      </c>
      <c r="P8" s="46">
        <f>IF(Feuille1!C36=39,"•",IF(Feuille1!C37=39,"•",IF(Feuille1!C38=39,"•",IF(Feuille1!C39=39,"•",IF(Feuille1!C40=39,"•","")))))</f>
      </c>
      <c r="Q8" s="46">
        <f>IF(Feuille1!C36=40,"•",IF(Feuille1!C37=40,"•",IF(Feuille1!C38=40,"•",IF(Feuille1!C39=40,"•",IF(Feuille1!C40=40,"•","")))))</f>
      </c>
      <c r="R8" s="46"/>
      <c r="S8" s="46" t="str">
        <f>IF(Feuille1!C41=36,"•",IF(Feuille1!C42=36,"•",IF(Feuille1!C43=36,"•",IF(Feuille1!C44=36,"•",IF(Feuille1!U5=36,"•","")))))</f>
        <v>•</v>
      </c>
      <c r="T8" s="46">
        <f>IF(Feuille1!C41=37,"•",IF(Feuille1!C42=37,"•",IF(Feuille1!C43=37,"•",IF(Feuille1!C44=37,"•",IF(Feuille1!U5=37,"•","")))))</f>
      </c>
      <c r="U8" s="46">
        <f>IF(Feuille1!C41=38,"•",IF(Feuille1!C42=38,"•",IF(Feuille1!C43=38,"•",IF(Feuille1!C44=38,"•",IF(Feuille1!U5=38,"•","")))))</f>
      </c>
      <c r="V8" s="46">
        <f>IF(Feuille1!C41=39,"•",IF(Feuille1!C42=39,"•",IF(Feuille1!C43=39,"•",IF(Feuille1!C44=39,"•",IF(Feuille1!U5=39,"•","")))))</f>
      </c>
      <c r="W8" s="46" t="str">
        <f>IF(Feuille1!C41=40,"•",IF(Feuille1!C42=40,"•",IF(Feuille1!C43=40,"•",IF(Feuille1!C44=40,"•",IF(Feuille1!U5=40,"•","")))))</f>
        <v>•</v>
      </c>
      <c r="X8" s="46"/>
      <c r="Y8" s="46">
        <f>IF(Feuille1!C46=36,"•",IF(Feuille1!C47=36,"•",IF(Feuille1!C48=36,"•",IF(Feuille1!C49=36,"•",IF(Feuille1!C50=36,"•","")))))</f>
      </c>
      <c r="Z8" s="46">
        <f>IF(Feuille1!C46=37,"•",IF(Feuille1!C47=37,"•",IF(Feuille1!C48=37,"•",IF(Feuille1!C49=37,"•",IF(Feuille1!C50=37,"•","")))))</f>
      </c>
      <c r="AA8" s="46">
        <f>IF(Feuille1!C46=38,"•",IF(Feuille1!C47=38,"•",IF(Feuille1!C48=38,"•",IF(Feuille1!C49=38,"•",IF(Feuille1!C50=38,"•","")))))</f>
      </c>
      <c r="AB8" s="46" t="str">
        <f>IF(Feuille1!C46=39,"•",IF(Feuille1!C47=39,"•",IF(Feuille1!C48=39,"•",IF(Feuille1!C49=39,"•",IF(Feuille1!C50=39,"•","")))))</f>
        <v>•</v>
      </c>
      <c r="AC8" s="46">
        <f>IF(Feuille1!C46=40,"•",IF(Feuille1!C47=40,"•",IF(Feuille1!C48=40,"•",IF(Feuille1!C49=40,"•",IF(Feuille1!C50=40,"•","")))))</f>
      </c>
      <c r="AD8" s="46"/>
      <c r="AE8" s="46"/>
      <c r="AF8" s="29"/>
      <c r="AG8" s="29"/>
      <c r="AH8" s="29"/>
      <c r="AI8" s="29"/>
    </row>
    <row r="9" spans="1:35" ht="11.25" customHeight="1">
      <c r="A9" s="46">
        <f>IF(Feuille1!C26=41,"•",IF(Feuille1!C27=41,"•",IF(Feuille1!C28=41,"•",IF(Feuille1!C29=41,"•",IF(Feuille1!C30=41,"•","")))))</f>
      </c>
      <c r="B9" s="46">
        <f>IF(Feuille1!C26=42,"•",IF(Feuille1!C27=42,"•",IF(Feuille1!C28=42,"•",IF(Feuille1!C29=42,"•",IF(Feuille1!C30=42,"•","")))))</f>
      </c>
      <c r="C9" s="46">
        <f>IF(Feuille1!C26=43,"•",IF(Feuille1!C27=43,"•",IF(Feuille1!C28=43,"•",IF(Feuille1!C29=43,"•",IF(Feuille1!C30=43,"•","")))))</f>
      </c>
      <c r="D9" s="46">
        <f>IF(Feuille1!C26=44,"•",IF(Feuille1!C27=44,"•",IF(Feuille1!C28=44,"•",IF(Feuille1!C29=44,"•",IF(Feuille1!C30=44,"•","")))))</f>
      </c>
      <c r="E9" s="46">
        <f>IF(Feuille1!C26=45,"•",IF(Feuille1!C27=45,"•",IF(Feuille1!C28=45,"•",IF(Feuille1!C29=45,"•",IF(Feuille1!C30=45,"•","")))))</f>
      </c>
      <c r="F9" s="46"/>
      <c r="G9" s="46">
        <f>IF(Feuille1!C31=41,"•",IF(Feuille1!C32=41,"•",IF(Feuille1!C33=41,"•",IF(Feuille1!C34=41,"•",IF(Feuille1!C35=41,"•","")))))</f>
      </c>
      <c r="H9" s="46">
        <f>IF(Feuille1!C31=42,"•",IF(Feuille1!C32=42,"•",IF(Feuille1!C33=42,"•",IF(Feuille1!C34=42,"•",IF(Feuille1!C35=42,"•","")))))</f>
      </c>
      <c r="I9" s="46">
        <f>IF(Feuille1!C31=43,"•",IF(Feuille1!C32=43,"•",IF(Feuille1!C33=43,"•",IF(Feuille1!C34=43,"•",IF(Feuille1!C35=43,"•","")))))</f>
      </c>
      <c r="J9" s="46">
        <f>IF(Feuille1!C31=44,"•",IF(Feuille1!C32=44,"•",IF(Feuille1!C33=44,"•",IF(Feuille1!C34=44,"•",IF(Feuille1!C35=44,"•","")))))</f>
      </c>
      <c r="K9" s="46" t="str">
        <f>IF(Feuille1!C31=45,"•",IF(Feuille1!C32=45,"•",IF(Feuille1!C33=45,"•",IF(Feuille1!C34=45,"•",IF(Feuille1!C35=45,"•","")))))</f>
        <v>•</v>
      </c>
      <c r="L9" s="46"/>
      <c r="M9" s="46">
        <f>IF(Feuille1!C36=41,"•",IF(Feuille1!C37=41,"•",IF(Feuille1!C38=41,"•",IF(Feuille1!C39=41,"•",IF(Feuille1!C40=41,"•","")))))</f>
      </c>
      <c r="N9" s="46">
        <f>IF(Feuille1!C36=42,"•",IF(Feuille1!C37=42,"•",IF(Feuille1!C38=42,"•",IF(Feuille1!C39=42,"•",IF(Feuille1!C40=42,"•","")))))</f>
      </c>
      <c r="O9" s="46" t="str">
        <f>IF(Feuille1!C36=43,"•",IF(Feuille1!C37=43,"•",IF(Feuille1!C38=43,"•",IF(Feuille1!C39=43,"•",IF(Feuille1!C40=43,"•","")))))</f>
        <v>•</v>
      </c>
      <c r="P9" s="46">
        <f>IF(Feuille1!C36=44,"•",IF(Feuille1!C37=44,"•",IF(Feuille1!C38=44,"•",IF(Feuille1!C39=44,"•",IF(Feuille1!C40=44,"•","")))))</f>
      </c>
      <c r="Q9" s="46">
        <f>IF(Feuille1!C36=45,"•",IF(Feuille1!C37=45,"•",IF(Feuille1!C38=45,"•",IF(Feuille1!C39=45,"•",IF(Feuille1!C40=45,"•","")))))</f>
      </c>
      <c r="R9" s="46"/>
      <c r="S9" s="46">
        <f>IF(Feuille1!C41=41,"•",IF(Feuille1!C42=41,"•",IF(Feuille1!C43=41,"•",IF(Feuille1!C44=41,"•",IF(Feuille1!U5=41,"•","")))))</f>
      </c>
      <c r="T9" s="46">
        <f>IF(Feuille1!C41=42,"•",IF(Feuille1!C42=42,"•",IF(Feuille1!C43=42,"•",IF(Feuille1!C44=42,"•",IF(Feuille1!U5=42,"•","")))))</f>
      </c>
      <c r="U9" s="46">
        <f>IF(Feuille1!C41=43,"•",IF(Feuille1!C42=43,"•",IF(Feuille1!C43=43,"•",IF(Feuille1!C44=43,"•",IF(Feuille1!U5=43,"•","")))))</f>
      </c>
      <c r="V9" s="46">
        <f>IF(Feuille1!C41=44,"•",IF(Feuille1!C42=44,"•",IF(Feuille1!C43=44,"•",IF(Feuille1!C44=44,"•",IF(Feuille1!U5=44,"•","")))))</f>
      </c>
      <c r="W9" s="46">
        <f>IF(Feuille1!C41=45,"•",IF(Feuille1!C42=45,"•",IF(Feuille1!C43=45,"•",IF(Feuille1!C44=45,"•",IF(Feuille1!U5=45,"•","")))))</f>
      </c>
      <c r="X9" s="46"/>
      <c r="Y9" s="46" t="str">
        <f>IF(Feuille1!C46=41,"•",IF(Feuille1!C47=41,"•",IF(Feuille1!C48=41,"•",IF(Feuille1!C49=41,"•",IF(Feuille1!C50=41,"•","")))))</f>
        <v>•</v>
      </c>
      <c r="Z9" s="46">
        <f>IF(Feuille1!C46=42,"•",IF(Feuille1!C47=42,"•",IF(Feuille1!C48=42,"•",IF(Feuille1!C49=42,"•",IF(Feuille1!C50=42,"•","")))))</f>
      </c>
      <c r="AA9" s="46">
        <f>IF(Feuille1!C46=43,"•",IF(Feuille1!C47=43,"•",IF(Feuille1!C48=43,"•",IF(Feuille1!C49=43,"•",IF(Feuille1!C50=43,"•","")))))</f>
      </c>
      <c r="AB9" s="46">
        <f>IF(Feuille1!C46=44,"•",IF(Feuille1!C47=44,"•",IF(Feuille1!C48=44,"•",IF(Feuille1!C49=44,"•",IF(Feuille1!C50=44,"•","")))))</f>
      </c>
      <c r="AC9" s="46">
        <f>IF(Feuille1!C46=45,"•",IF(Feuille1!C47=45,"•",IF(Feuille1!C48=45,"•",IF(Feuille1!C49=45,"•",IF(Feuille1!C50=45,"•","")))))</f>
      </c>
      <c r="AD9" s="46"/>
      <c r="AE9" s="46"/>
      <c r="AF9" s="52"/>
      <c r="AG9" s="29"/>
      <c r="AH9" s="52"/>
      <c r="AI9" s="29"/>
    </row>
    <row r="10" spans="1:35" ht="11.25" customHeight="1">
      <c r="A10" s="46">
        <f>IF(Feuille1!C26=46,"•",IF(Feuille1!C27=46,"•",IF(Feuille1!C28=46,"•",IF(Feuille1!C29=46,"•",IF(Feuille1!C30=46,"•","")))))</f>
      </c>
      <c r="B10" s="46">
        <f>IF(Feuille1!C26=47,"•",IF(Feuille1!C27=47,"•",IF(Feuille1!C28=47,"•",IF(Feuille1!C29=47,"•",IF(Feuille1!C30=47,"•","")))))</f>
      </c>
      <c r="C10" s="46">
        <f>IF(Feuille1!C26=48,"•",IF(Feuille1!C27=48,"•",IF(Feuille1!C28=48,"•",IF(Feuille1!C29=48,"•",IF(Feuille1!C30=48,"•","")))))</f>
      </c>
      <c r="D10" s="46">
        <f>IF(Feuille1!C26=49,"•",IF(Feuille1!C27=49,"•",IF(Feuille1!C28=49,"•",IF(Feuille1!C29=49,"•",IF(Feuille1!C30=49,"•","")))))</f>
      </c>
      <c r="E10" s="46">
        <f>IF(Feuille1!C26=50,"•",IF(Feuille1!C27=50,"•",IF(Feuille1!C28=50,"•",IF(Feuille1!C29=50,"•",IF(Feuille1!C30=50,"•","")))))</f>
      </c>
      <c r="F10" s="46"/>
      <c r="G10" s="46">
        <f>IF(Feuille1!C31=46,"•",IF(Feuille1!C32=46,"•",IF(Feuille1!C33=46,"•",IF(Feuille1!C34=46,"•",IF(Feuille1!C35=46,"•","")))))</f>
      </c>
      <c r="H10" s="46">
        <f>IF(Feuille1!C31=47,"•",IF(Feuille1!C32=47,"•",IF(Feuille1!C33=47,"•",IF(Feuille1!C34=47,"•",IF(Feuille1!C35=47,"•","")))))</f>
      </c>
      <c r="I10" s="46" t="str">
        <f>IF(Feuille1!C31=48,"•",IF(Feuille1!C32=48,"•",IF(Feuille1!C33=48,"•",IF(Feuille1!C34=48,"•",IF(Feuille1!C35=48,"•","")))))</f>
        <v>•</v>
      </c>
      <c r="J10" s="46" t="str">
        <f>IF(Feuille1!C31=49,"•",IF(Feuille1!C32=49,"•",IF(Feuille1!C33=49,"•",IF(Feuille1!C34=49,"•",IF(Feuille1!C35=49,"•","")))))</f>
        <v>•</v>
      </c>
      <c r="K10" s="46">
        <f>IF(Feuille1!C31=50,"•",IF(Feuille1!C32=50,"•",IF(Feuille1!C33=50,"•",IF(Feuille1!C34=50,"•",IF(Feuille1!C35=50,"•","")))))</f>
      </c>
      <c r="L10" s="46"/>
      <c r="M10" s="46" t="str">
        <f>IF(Feuille1!C36=46,"•",IF(Feuille1!C37=46,"•",IF(Feuille1!C38=46,"•",IF(Feuille1!C39=46,"•",IF(Feuille1!C40=46,"•","")))))</f>
        <v>•</v>
      </c>
      <c r="N10" s="46">
        <f>IF(Feuille1!C36=47,"•",IF(Feuille1!C37=47,"•",IF(Feuille1!C38=47,"•",IF(Feuille1!C39=47,"•",IF(Feuille1!C40=47,"•","")))))</f>
      </c>
      <c r="O10" s="46">
        <f>IF(Feuille1!C36=48,"•",IF(Feuille1!C37=48,"•",IF(Feuille1!C38=48,"•",IF(Feuille1!C39=48,"•",IF(Feuille1!C40=48,"•","")))))</f>
      </c>
      <c r="P10" s="46">
        <f>IF(Feuille1!C36=49,"•",IF(Feuille1!C37=49,"•",IF(Feuille1!C38=49,"•",IF(Feuille1!C39=49,"•",IF(Feuille1!C40=49,"•","")))))</f>
      </c>
      <c r="Q10" s="46">
        <f>IF(Feuille1!C36=50,"•",IF(Feuille1!C37=50,"•",IF(Feuille1!C38=50,"•",IF(Feuille1!C39=50,"•",IF(Feuille1!C40=50,"•","")))))</f>
      </c>
      <c r="R10" s="46"/>
      <c r="S10" s="46">
        <f>IF(Feuille1!C41=46,"•",IF(Feuille1!C42=46,"•",IF(Feuille1!C43=46,"•",IF(Feuille1!C44=46,"•",IF(Feuille1!U5=46,"•","")))))</f>
      </c>
      <c r="T10" s="46">
        <f>IF(Feuille1!C41=47,"•",IF(Feuille1!C42=47,"•",IF(Feuille1!C43=47,"•",IF(Feuille1!C44=47,"•",IF(Feuille1!U5=47,"•","")))))</f>
      </c>
      <c r="U10" s="46">
        <f>IF(Feuille1!C41=48,"•",IF(Feuille1!C42=48,"•",IF(Feuille1!C43=48,"•",IF(Feuille1!C44=48,"•",IF(Feuille1!U5=48,"•","")))))</f>
      </c>
      <c r="V10" s="46">
        <f>IF(Feuille1!C41=49,"•",IF(Feuille1!C42=49,"•",IF(Feuille1!C43=49,"•",IF(Feuille1!C44=49,"•",IF(Feuille1!U5=49,"•","")))))</f>
      </c>
      <c r="W10" s="46">
        <f>IF(Feuille1!C41=50,"•",IF(Feuille1!C42=50,"•",IF(Feuille1!C43=50,"•",IF(Feuille1!C44=50,"•",IF(Feuille1!U5=50,"•","")))))</f>
      </c>
      <c r="X10" s="46"/>
      <c r="Y10" s="46">
        <f>IF(Feuille1!C46=46,"•",IF(Feuille1!C47=46,"•",IF(Feuille1!C48=46,"•",IF(Feuille1!C49=46,"•",IF(Feuille1!C50=46,"•","")))))</f>
      </c>
      <c r="Z10" s="46">
        <f>IF(Feuille1!C46=47,"•",IF(Feuille1!C47=47,"•",IF(Feuille1!C48=47,"•",IF(Feuille1!C49=47,"•",IF(Feuille1!C50=47,"•","")))))</f>
      </c>
      <c r="AA10" s="46">
        <f>IF(Feuille1!C46=48,"•",IF(Feuille1!C47=48,"•",IF(Feuille1!C48=48,"•",IF(Feuille1!C49=48,"•",IF(Feuille1!C50=48,"•","")))))</f>
      </c>
      <c r="AB10" s="46">
        <f>IF(Feuille1!C46=49,"•",IF(Feuille1!C47=49,"•",IF(Feuille1!C48=49,"•",IF(Feuille1!C49=49,"•",IF(Feuille1!C50=49,"•","")))))</f>
      </c>
      <c r="AC10" s="46">
        <f>IF(Feuille1!C46=50,"•",IF(Feuille1!C47=50,"•",IF(Feuille1!C48=50,"•",IF(Feuille1!C49=50,"•",IF(Feuille1!C50=50,"•","")))))</f>
      </c>
      <c r="AD10" s="46"/>
      <c r="AE10" s="46"/>
      <c r="AF10" s="44" t="s">
        <v>33</v>
      </c>
      <c r="AG10" s="29"/>
      <c r="AH10" s="29"/>
      <c r="AI10" s="29"/>
    </row>
    <row r="11" spans="1:35" ht="19.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29"/>
      <c r="AE11" s="29"/>
      <c r="AF11" s="44">
        <f>Feuille1!C1</f>
        <v>33</v>
      </c>
      <c r="AG11" s="29"/>
      <c r="AH11" s="29"/>
      <c r="AI11" s="29"/>
    </row>
    <row r="12" spans="1:35" ht="15" customHeight="1">
      <c r="A12" s="41">
        <f>IF(Feuille1!G11=1,"•",IF(Feuille1!G12=1,"•",""))</f>
      </c>
      <c r="B12" s="41" t="str">
        <f>IF(Feuille1!G11=2,"•",IF(Feuille1!G12=2," •",""))</f>
        <v>•</v>
      </c>
      <c r="C12" s="41"/>
      <c r="D12" s="41">
        <f>IF(Feuille1!G11=3,"•",IF(Feuille1!G12=3,"• ",""))</f>
      </c>
      <c r="E12" s="41">
        <f>IF(Feuille1!G11=4,"•",IF(Feuille1!G12=4,"•",""))</f>
      </c>
      <c r="F12" s="41"/>
      <c r="G12" s="41">
        <f>IF(Feuille1!G1=1,"•",IF(Feuille1!G2=1,"•",""))</f>
      </c>
      <c r="H12" s="41">
        <f>IF(Feuille1!G1=2,"•",IF(Feuille1!G2=2," •",""))</f>
      </c>
      <c r="I12" s="41"/>
      <c r="J12" s="41">
        <f>IF(Feuille1!G1=3,"•",IF(Feuille1!G2=3,"• ",""))</f>
      </c>
      <c r="K12" s="41">
        <f>IF(Feuille1!G1=4,"•",IF(Feuille1!G2=4,"•",""))</f>
      </c>
      <c r="L12" s="41"/>
      <c r="M12" s="41">
        <f>IF(Feuille1!G1=1,"•",IF(Feuille1!G4=1,"•",""))</f>
      </c>
      <c r="N12" s="41">
        <f>IF(Feuille1!G1=2,"•",IF(Feuille1!G4=2," •",""))</f>
      </c>
      <c r="O12" s="41"/>
      <c r="P12" s="41">
        <f>IF(Feuille1!G1=3,"•",IF(Feuille1!G4=3,"• ",""))</f>
      </c>
      <c r="Q12" s="41">
        <f>IF(Feuille1!G1=4,"•",IF(Feuille1!G4=4,"•",""))</f>
      </c>
      <c r="R12" s="41"/>
      <c r="S12" s="41">
        <f>IF(Feuille1!G2=1,"•",IF(Feuille1!G3=1,"•",""))</f>
      </c>
      <c r="T12" s="41">
        <f>IF(Feuille1!G2=2,"•",IF(Feuille1!G3=2," •",""))</f>
      </c>
      <c r="U12" s="41"/>
      <c r="V12" s="41" t="str">
        <f>IF(Feuille1!G2=3,"•",IF(Feuille1!G3=3,"• ",""))</f>
        <v>• </v>
      </c>
      <c r="W12" s="41">
        <f>IF(Feuille1!G2=4,"•",IF(Feuille1!G3=4,"•",""))</f>
      </c>
      <c r="X12" s="41"/>
      <c r="Y12" s="41">
        <f>IF(Feuille1!G2=1,"•",IF(Feuille1!G4=1,"•",""))</f>
      </c>
      <c r="Z12" s="41">
        <f>IF(Feuille1!G2=2,"•",IF(Feuille1!G4=2," •",""))</f>
      </c>
      <c r="AA12" s="41"/>
      <c r="AB12" s="41">
        <f>IF(Feuille1!G2=3,"•",IF(Feuille1!G4=3,"• ",""))</f>
      </c>
      <c r="AC12" s="41">
        <f>IF(Feuille1!G2=4,"•",IF(Feuille1!G4=4,"•",""))</f>
      </c>
      <c r="AD12" s="29"/>
      <c r="AE12" s="54"/>
      <c r="AF12" s="44"/>
      <c r="AG12" s="29"/>
      <c r="AH12" s="29"/>
      <c r="AI12" s="29"/>
    </row>
    <row r="13" spans="1:35" ht="15" customHeight="1">
      <c r="A13" s="41">
        <f>IF(Feuille1!G11=5,"•",IF(Feuille1!G12=5,"•",""))</f>
      </c>
      <c r="B13" s="41">
        <f>IF(Feuille1!G11=6,"•",IF(Feuille1!G12=6," •",""))</f>
      </c>
      <c r="C13" s="41"/>
      <c r="D13" s="41">
        <f>IF(Feuille1!G11=7,"•",IF(Feuille1!G12=7,"• ",""))</f>
      </c>
      <c r="E13" s="41">
        <f>IF(Feuille1!G11=8,"•",IF(Feuille1!G12=8,"•",""))</f>
      </c>
      <c r="F13" s="41"/>
      <c r="G13" s="41">
        <f>IF(Feuille1!G1=5,"•",IF(Feuille1!G2=5,"•",""))</f>
      </c>
      <c r="H13" s="41">
        <f>IF(Feuille1!G1=6,"•",IF(Feuille1!G2=6," •",""))</f>
      </c>
      <c r="I13" s="41"/>
      <c r="J13" s="41">
        <f>IF(Feuille1!G1=7,"•",IF(Feuille1!G2=7,"• ",""))</f>
      </c>
      <c r="K13" s="41">
        <f>IF(Feuille1!G1=8,"•",IF(Feuille1!G2=8,"•",""))</f>
      </c>
      <c r="L13" s="41"/>
      <c r="M13" s="41">
        <f>IF(Feuille1!G1=5,"•",IF(Feuille1!G4=5,"•",""))</f>
      </c>
      <c r="N13" s="41">
        <f>IF(Feuille1!G1=6,"•",IF(Feuille1!G4=6," •",""))</f>
      </c>
      <c r="O13" s="41"/>
      <c r="P13" s="41">
        <f>IF(Feuille1!G1=7,"•",IF(Feuille1!G4=7,"• ",""))</f>
      </c>
      <c r="Q13" s="41" t="str">
        <f>IF(Feuille1!G1=8,"•",IF(Feuille1!G4=8,"•",""))</f>
        <v>•</v>
      </c>
      <c r="R13" s="41"/>
      <c r="S13" s="41">
        <f>IF(Feuille1!G2=5,"•",IF(Feuille1!G3=5,"•",""))</f>
      </c>
      <c r="T13" s="41">
        <f>IF(Feuille1!G2=6,"•",IF(Feuille1!G3=6," •",""))</f>
      </c>
      <c r="U13" s="41"/>
      <c r="V13" s="41">
        <f>IF(Feuille1!G2=7,"•",IF(Feuille1!G3=7,"• ",""))</f>
      </c>
      <c r="W13" s="41">
        <f>IF(Feuille1!G2=8,"•",IF(Feuille1!G3=8,"•",""))</f>
      </c>
      <c r="X13" s="41"/>
      <c r="Y13" s="41">
        <f>IF(Feuille1!G2=5,"•",IF(Feuille1!G4=5,"•",""))</f>
      </c>
      <c r="Z13" s="41">
        <f>IF(Feuille1!G2=6,"•",IF(Feuille1!G4=6," •",""))</f>
      </c>
      <c r="AA13" s="41"/>
      <c r="AB13" s="41">
        <f>IF(Feuille1!G2=7,"•",IF(Feuille1!G4=7,"• ",""))</f>
      </c>
      <c r="AC13" s="41" t="str">
        <f>IF(Feuille1!G2=8,"•",IF(Feuille1!G4=8,"•",""))</f>
        <v>•</v>
      </c>
      <c r="AD13" s="29"/>
      <c r="AE13" s="55"/>
      <c r="AF13" s="55"/>
      <c r="AG13" s="29"/>
      <c r="AH13" s="29"/>
      <c r="AI13" s="29"/>
    </row>
    <row r="14" spans="1:35" ht="15" customHeight="1">
      <c r="A14" s="41">
        <f>IF(Feuille1!G11=9,"•",IF(Feuille1!G12=9,"•",""))</f>
      </c>
      <c r="B14" s="41">
        <f>IF(Feuille1!G11=10,"•",IF(Feuille1!G12=10," •",""))</f>
      </c>
      <c r="C14" s="41"/>
      <c r="D14" s="41">
        <f>IF(Feuille1!G11=11,"•",IF(Feuille1!G12=11,"• ",""))</f>
      </c>
      <c r="E14" s="41" t="str">
        <f>IF(Feuille1!G11=12,"•",IF(Feuille1!G12=12,"•",""))</f>
        <v>•</v>
      </c>
      <c r="F14" s="41"/>
      <c r="G14" s="41" t="str">
        <f>IF(Feuille1!G1=9,"•",IF(Feuille1!G2=9,"•",""))</f>
        <v>•</v>
      </c>
      <c r="H14" s="41" t="str">
        <f>IF(Feuille1!G1=10,"•",IF(Feuille1!G2=10," •",""))</f>
        <v>•</v>
      </c>
      <c r="I14" s="41"/>
      <c r="J14" s="41">
        <f>IF(Feuille1!G1=11,"•",IF(Feuille1!G2=11,"• ",""))</f>
      </c>
      <c r="K14" s="41">
        <f>IF(Feuille1!G1=12,"•",IF(Feuille1!G2=12,"•",""))</f>
      </c>
      <c r="L14" s="41"/>
      <c r="M14" s="41">
        <f>IF(Feuille1!G1=9,"•",IF(Feuille1!G4=9,"•",""))</f>
      </c>
      <c r="N14" s="41" t="str">
        <f>IF(Feuille1!G1=10,"•",IF(Feuille1!G4=10," •",""))</f>
        <v>•</v>
      </c>
      <c r="O14" s="41"/>
      <c r="P14" s="41">
        <f>IF(Feuille1!G1=11,"•",IF(Feuille1!G4=11,"• ",""))</f>
      </c>
      <c r="Q14" s="41">
        <f>IF(Feuille1!G1=12,"•",IF(Feuille1!G4=12,"•",""))</f>
      </c>
      <c r="R14" s="41"/>
      <c r="S14" s="41" t="str">
        <f>IF(Feuille1!G2=9,"•",IF(Feuille1!G3=9,"•",""))</f>
        <v>•</v>
      </c>
      <c r="T14" s="41">
        <f>IF(Feuille1!G2=10,"•",IF(Feuille1!G3=10," •",""))</f>
      </c>
      <c r="U14" s="41"/>
      <c r="V14" s="41">
        <f>IF(Feuille1!G2=11,"•",IF(Feuille1!G3=11,"• ",""))</f>
      </c>
      <c r="W14" s="41">
        <f>IF(Feuille1!G2=12,"•",IF(Feuille1!G3=12,"•",""))</f>
      </c>
      <c r="X14" s="41"/>
      <c r="Y14" s="41" t="str">
        <f>IF(Feuille1!G2=9,"•",IF(Feuille1!G4=9,"•",""))</f>
        <v>•</v>
      </c>
      <c r="Z14" s="41">
        <f>IF(Feuille1!G2=10,"•",IF(Feuille1!G4=10," •",""))</f>
      </c>
      <c r="AA14" s="41"/>
      <c r="AB14" s="41">
        <f>IF(Feuille1!G2=11,"•",IF(Feuille1!G4=11,"• ",""))</f>
      </c>
      <c r="AC14" s="41">
        <f>IF(Feuille1!G2=12,"•",IF(Feuille1!G4=12,"•",""))</f>
      </c>
      <c r="AD14" s="29"/>
      <c r="AE14" s="44"/>
      <c r="AF14" s="44"/>
      <c r="AG14" s="29"/>
      <c r="AH14" s="29"/>
      <c r="AI14" s="29"/>
    </row>
    <row r="15" spans="1:35" ht="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44"/>
      <c r="AF15" s="44"/>
      <c r="AG15" s="29"/>
      <c r="AH15" s="29"/>
      <c r="AI15" s="29"/>
    </row>
    <row r="16" spans="1:35" ht="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44"/>
      <c r="AF16" s="44"/>
      <c r="AG16" s="29"/>
      <c r="AH16" s="29"/>
      <c r="AI16" s="29"/>
    </row>
    <row r="17" spans="1:35" ht="1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ht="1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29"/>
      <c r="AE18" s="55"/>
      <c r="AF18" s="55"/>
      <c r="AG18" s="29"/>
      <c r="AH18" s="29"/>
      <c r="AI18" s="29"/>
    </row>
    <row r="19" spans="1:35" ht="1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29"/>
      <c r="AE19" s="55"/>
      <c r="AF19" s="55"/>
      <c r="AG19" s="29"/>
      <c r="AH19" s="29"/>
      <c r="AI19" s="29"/>
    </row>
    <row r="20" spans="1:35" ht="1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53"/>
      <c r="P20" s="57"/>
      <c r="Q20" s="57"/>
      <c r="R20" s="57"/>
      <c r="S20" s="29"/>
      <c r="T20" s="29"/>
      <c r="U20" s="29"/>
      <c r="V20" s="29"/>
      <c r="W20" s="29"/>
      <c r="X20" s="58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</sheetData>
  <sheetProtection selectLockedCells="1" selectUnlockedCells="1"/>
  <printOptions/>
  <pageMargins left="0.5118110236220472" right="0.984251968503937" top="1.8110236220472442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Yvan</dc:creator>
  <cp:keywords/>
  <dc:description/>
  <cp:lastModifiedBy>Yvan BAPTISTE</cp:lastModifiedBy>
  <cp:lastPrinted>2023-05-13T10:07:40Z</cp:lastPrinted>
  <dcterms:created xsi:type="dcterms:W3CDTF">2023-05-10T06:59:42Z</dcterms:created>
  <dcterms:modified xsi:type="dcterms:W3CDTF">2023-05-13T10:11:24Z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